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wi461\Desktop\"/>
    </mc:Choice>
  </mc:AlternateContent>
  <bookViews>
    <workbookView xWindow="9300" yWindow="0" windowWidth="21030" windowHeight="10590"/>
  </bookViews>
  <sheets>
    <sheet name="TableofContents" sheetId="5" r:id="rId1"/>
    <sheet name="DatabaseFields" sheetId="9" r:id="rId2"/>
    <sheet name="Washington" sheetId="2" r:id="rId3"/>
    <sheet name="Elsewhere" sheetId="8" r:id="rId4"/>
  </sheets>
  <definedNames>
    <definedName name="Base">#REF!</definedName>
    <definedName name="Binary" localSheetId="3">#REF!</definedName>
    <definedName name="Binary" comment="Y(es), N(o), M(aybe) for drop-downs">#REF!</definedName>
    <definedName name="In_Direct" comment="Direct or indirect payer">#REF!</definedName>
    <definedName name="Mechanism" localSheetId="3">#REF!</definedName>
    <definedName name="Mechanism">#REF!</definedName>
    <definedName name="PrimeSecond" localSheetId="3">#REF!</definedName>
    <definedName name="PrimeSecond">#REF!</definedName>
    <definedName name="Stability">#REF!</definedName>
  </definedNames>
  <calcPr calcId="152511"/>
  <customWorkbookViews>
    <customWorkbookView name="Andrea Lai - Personal View" guid="{D2223AB3-642C-47D9-B754-6FC056AE9EFB}" mergeInterval="0" personalView="1" maximized="1" xWindow="1912" yWindow="-8" windowWidth="1936" windowHeight="1096" activeSheetId="2"/>
    <customWorkbookView name="Bogar, Janine (ECY) - Personal View" guid="{A4401D6F-9B28-4433-87C6-EC3F036A8738}" mergeInterval="0" personalView="1" maximized="1" xWindow="-9" yWindow="-9" windowWidth="1938" windowHeight="1170"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9" i="5" l="1"/>
  <c r="A58" i="5"/>
  <c r="A57" i="5"/>
  <c r="A56" i="5"/>
  <c r="A55" i="5"/>
  <c r="A54" i="5"/>
  <c r="B32" i="5"/>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A32" i="5"/>
  <c r="A33" i="5" s="1"/>
  <c r="C56" i="5"/>
  <c r="C54" i="5"/>
  <c r="C33" i="5"/>
  <c r="C59" i="5"/>
  <c r="C57" i="5"/>
  <c r="C31" i="5"/>
  <c r="C3" i="5"/>
  <c r="C32" i="5"/>
  <c r="C55" i="5"/>
  <c r="C58" i="5"/>
  <c r="A34" i="5" l="1"/>
  <c r="C34" i="5"/>
  <c r="A35" i="5" l="1"/>
  <c r="C35" i="5"/>
  <c r="A36" i="5" l="1"/>
  <c r="C36" i="5"/>
  <c r="A37" i="5" l="1"/>
  <c r="C37" i="5"/>
  <c r="A38" i="5" l="1"/>
  <c r="C38" i="5"/>
  <c r="A39" i="5" l="1"/>
  <c r="C39" i="5"/>
  <c r="A40" i="5" l="1"/>
  <c r="A29" i="5"/>
  <c r="A28" i="5"/>
  <c r="A27" i="5"/>
  <c r="A4" i="5"/>
  <c r="A26" i="5"/>
  <c r="B4" i="5"/>
  <c r="B5" i="5" s="1"/>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C29" i="5"/>
  <c r="C40" i="5"/>
  <c r="C26" i="5"/>
  <c r="C27" i="5"/>
  <c r="C28" i="5"/>
  <c r="A5" i="5" l="1"/>
  <c r="A41" i="5"/>
  <c r="C41" i="5"/>
  <c r="C4" i="5"/>
  <c r="A6" i="5" l="1"/>
  <c r="A42" i="5"/>
  <c r="C5" i="5"/>
  <c r="C42" i="5"/>
  <c r="A7" i="5" l="1"/>
  <c r="A43" i="5"/>
  <c r="C43" i="5"/>
  <c r="C6" i="5"/>
  <c r="A8" i="5" l="1"/>
  <c r="A44" i="5"/>
  <c r="C44" i="5"/>
  <c r="C7" i="5"/>
  <c r="A9" i="5" l="1"/>
  <c r="A45" i="5"/>
  <c r="C8" i="5"/>
  <c r="C45" i="5"/>
  <c r="A10" i="5" l="1"/>
  <c r="A46" i="5"/>
  <c r="C9" i="5"/>
  <c r="C46" i="5"/>
  <c r="A11" i="5" l="1"/>
  <c r="A47" i="5"/>
  <c r="C10" i="5"/>
  <c r="C47" i="5"/>
  <c r="A12" i="5" l="1"/>
  <c r="A48" i="5"/>
  <c r="C11" i="5"/>
  <c r="C48" i="5"/>
  <c r="A13" i="5" l="1"/>
  <c r="A49" i="5"/>
  <c r="C12" i="5"/>
  <c r="C49" i="5"/>
  <c r="A14" i="5" l="1"/>
  <c r="A50" i="5"/>
  <c r="C50" i="5"/>
  <c r="C13" i="5"/>
  <c r="A15" i="5" l="1"/>
  <c r="A51" i="5"/>
  <c r="C51" i="5"/>
  <c r="C14" i="5"/>
  <c r="A16" i="5" l="1"/>
  <c r="A52" i="5"/>
  <c r="C52" i="5"/>
  <c r="C15" i="5"/>
  <c r="A17" i="5" l="1"/>
  <c r="A53" i="5"/>
  <c r="C16" i="5"/>
  <c r="C53" i="5"/>
  <c r="A18" i="5" l="1"/>
  <c r="C17" i="5"/>
  <c r="A19" i="5" l="1"/>
  <c r="C18" i="5"/>
  <c r="A20" i="5" l="1"/>
  <c r="C19" i="5"/>
  <c r="A21" i="5" l="1"/>
  <c r="C20" i="5"/>
  <c r="A22" i="5" l="1"/>
  <c r="C21" i="5"/>
  <c r="A23" i="5" l="1"/>
  <c r="C22" i="5"/>
  <c r="A24" i="5" l="1"/>
  <c r="C23" i="5"/>
  <c r="A25" i="5" l="1"/>
  <c r="C25" i="5"/>
  <c r="C24" i="5"/>
</calcChain>
</file>

<file path=xl/sharedStrings.xml><?xml version="1.0" encoding="utf-8"?>
<sst xmlns="http://schemas.openxmlformats.org/spreadsheetml/2006/main" count="2737" uniqueCount="1090">
  <si>
    <t>Mechanism name</t>
  </si>
  <si>
    <t>Mechanism short description</t>
  </si>
  <si>
    <t>Mechanism details</t>
  </si>
  <si>
    <t>Who is using the mechanism?</t>
  </si>
  <si>
    <t>Text: Jurisdiction name (if mechanism is widely used per previous Ecology research, note research report instead and two or three example jurisdictions). If listing multiple, note type of entity for each (e.g., City of Olympia, Yakima County, Recology [collector/processor]).</t>
  </si>
  <si>
    <t>Population size category for the jurisdiction where the mechanism is used</t>
  </si>
  <si>
    <t>Components Funded</t>
  </si>
  <si>
    <t>Funding base</t>
  </si>
  <si>
    <t>Environmental and Social Sustainability</t>
  </si>
  <si>
    <t>Environmental sustainability</t>
  </si>
  <si>
    <t>Environmental sustainability notes</t>
  </si>
  <si>
    <t>Equity, environmental justice, and social justice notes</t>
  </si>
  <si>
    <t>Feasibility</t>
  </si>
  <si>
    <t>Legal authorization</t>
  </si>
  <si>
    <t>User fee</t>
  </si>
  <si>
    <t>Waste-related tax</t>
  </si>
  <si>
    <t>Commodity sales</t>
  </si>
  <si>
    <t>Enforcement fine/penalty</t>
  </si>
  <si>
    <t>Grants and loans</t>
  </si>
  <si>
    <t>Non-waste fund</t>
  </si>
  <si>
    <t>Western WA</t>
  </si>
  <si>
    <t>Urban</t>
  </si>
  <si>
    <t>Large (greater than 250,000 residents)</t>
  </si>
  <si>
    <t>Medium (50,000 to 250,000)</t>
  </si>
  <si>
    <t>Small (less than 50,000)</t>
  </si>
  <si>
    <t>City</t>
  </si>
  <si>
    <t>County (Public Works or Health Department)</t>
  </si>
  <si>
    <t>State</t>
  </si>
  <si>
    <t>Collector/hauler</t>
  </si>
  <si>
    <t>Landfill/processing facility</t>
  </si>
  <si>
    <t>Retailer/manufacturer</t>
  </si>
  <si>
    <t>Other (Identify)</t>
  </si>
  <si>
    <t>Garbage</t>
  </si>
  <si>
    <t>Recycling</t>
  </si>
  <si>
    <t>Organics processing</t>
  </si>
  <si>
    <t>MRW</t>
  </si>
  <si>
    <t>Capital improvements and equipment (or debt-service for financed purchases)</t>
  </si>
  <si>
    <t>Monitoring, maintenance and remediation of inactive facilities (e.g., closed landfills)</t>
  </si>
  <si>
    <t>Education, outreach, or technical assistance</t>
  </si>
  <si>
    <t>Waste reduction programs</t>
  </si>
  <si>
    <t>Litter/illegal dumping clean-up and prevention</t>
  </si>
  <si>
    <t>Identify RCW or other legal authorization, as known</t>
  </si>
  <si>
    <t>Additional details (as needed) on how the mechanism is calculated.</t>
  </si>
  <si>
    <t>Overview</t>
  </si>
  <si>
    <t>Consumer (at purchase)</t>
  </si>
  <si>
    <t>Disposer (during disposal)</t>
  </si>
  <si>
    <t>Collector/hauler/processor/facility</t>
  </si>
  <si>
    <t>Manufacturer/retailer</t>
  </si>
  <si>
    <t>Who pays (directly vs. indirectly)?</t>
  </si>
  <si>
    <t>Directly</t>
  </si>
  <si>
    <t>Indirectly</t>
  </si>
  <si>
    <t>Describe other</t>
  </si>
  <si>
    <t>Other</t>
  </si>
  <si>
    <t xml:space="preserve">Short narrative description of the mechanism (coding to allow for sorting by mechanism type is entered into separate fields below). </t>
  </si>
  <si>
    <t>Primary</t>
  </si>
  <si>
    <t>Secondary</t>
  </si>
  <si>
    <t>Identify other entity</t>
  </si>
  <si>
    <t>Example entities (up to three examples of entities and their partners)</t>
  </si>
  <si>
    <t>Names of example entities using the funding mechanism along with any partners involved (e.g., City of Seattle with contracted collection companies; Acme Processing, Inc.)</t>
  </si>
  <si>
    <t>Funding base level</t>
  </si>
  <si>
    <t>Garbage quantities</t>
  </si>
  <si>
    <t>Commodity prices</t>
  </si>
  <si>
    <t>Moderate</t>
  </si>
  <si>
    <t>Narrow</t>
  </si>
  <si>
    <t>Strength and stability notes</t>
  </si>
  <si>
    <t>Notes on strength and stability (as helpful)</t>
  </si>
  <si>
    <t>Mixed</t>
  </si>
  <si>
    <t>High</t>
  </si>
  <si>
    <t>Low</t>
  </si>
  <si>
    <t>Administration notes</t>
  </si>
  <si>
    <t>Examples: tons of garbage collected, households served, residential property square footage, units of branded electronics collected, landfills permitted</t>
  </si>
  <si>
    <t>Yes</t>
  </si>
  <si>
    <t>Maybe</t>
  </si>
  <si>
    <t>Which waste stream(s) does it fund? (Primary or Secondary)</t>
  </si>
  <si>
    <t>Administrative complexity (high, moderate, or low)</t>
  </si>
  <si>
    <t>Overall feasibility rating (high, moderate, or low)</t>
  </si>
  <si>
    <t>What type of funding mechanism is it? (Yes, No)</t>
  </si>
  <si>
    <t>Notes on how and what the mechanism incentivizes:
* Recycling, organics processing, and waste prevention
* proper MRW management, not littering/dumping
* Feedback to manufacturers (e.g., incorporating end-of-life costs)
* Other environmental standards</t>
  </si>
  <si>
    <t>End</t>
  </si>
  <si>
    <r>
      <t>Financial Strength Sustainability</t>
    </r>
    <r>
      <rPr>
        <sz val="11"/>
        <color theme="1"/>
        <rFont val="Calibri"/>
        <family val="2"/>
        <scheme val="minor"/>
      </rPr>
      <t> </t>
    </r>
  </si>
  <si>
    <t>Excise, sales, or manufacturing tax/fee</t>
  </si>
  <si>
    <t>Other waste-related fee (including permits)</t>
  </si>
  <si>
    <t>Funding type (dropdown menu)</t>
  </si>
  <si>
    <t>Data Sources</t>
  </si>
  <si>
    <t>Washington State</t>
  </si>
  <si>
    <t>Another US state (identify)</t>
  </si>
  <si>
    <t>Outside USA (identify country)</t>
  </si>
  <si>
    <t>Both Western and Eastern WA</t>
  </si>
  <si>
    <t>Suitable for urban, rural, or both</t>
  </si>
  <si>
    <t>Both</t>
  </si>
  <si>
    <t>Urban, rural, or both</t>
  </si>
  <si>
    <t>Notes or short narrative description of components funded</t>
  </si>
  <si>
    <t>Dollar value of products likely to become litter</t>
  </si>
  <si>
    <t>Incentive</t>
  </si>
  <si>
    <t>None</t>
  </si>
  <si>
    <t>Does the funding source incentivize environmental sustainability? (incentive, none, disincentive, mixed)</t>
  </si>
  <si>
    <t>Litter tax affects broad categories of litterable products, so there is little scope to tweak products to avoid the tax.</t>
  </si>
  <si>
    <t>Notes on administrative complexity (as appropriate)</t>
  </si>
  <si>
    <t>Feasibility notes</t>
  </si>
  <si>
    <t>Feasibility rating</t>
  </si>
  <si>
    <t>Administrative complexity rating</t>
  </si>
  <si>
    <t>Notes on regulatory or statutory changes (if required) and on other barriers and feasibility concerns</t>
  </si>
  <si>
    <t>EPR or product stewardship program</t>
  </si>
  <si>
    <t>Washington State Department of Ecology, in partnership with the manufacturer-run Washington Materials Management and Financing Authority</t>
  </si>
  <si>
    <t>Adequacy for purpose</t>
  </si>
  <si>
    <t>Notes on whether the mechanism adequate for the components funded</t>
  </si>
  <si>
    <t>Pounds of covered electronics sold into Washington State and pounds of covered electronics collected by E-Cycle Washington.</t>
  </si>
  <si>
    <t>Calculating fees and enforcing program is relatively complex for the amount of waste affected.</t>
  </si>
  <si>
    <t>None (already in place)</t>
  </si>
  <si>
    <t>Notes on Components funded </t>
  </si>
  <si>
    <t>The first possessor of hazardous substances (petroleum products, pesticides, and certain chemicals) in Washington State must pay a tax based on the wholesale value of the product.</t>
  </si>
  <si>
    <t>The excise tax is 0.7% of the wholesale value of hazardous substances. Funds are deposited into the State Toxics Control Account, Local Toxics Control Account, and (in the case of excess amounts) Environmental Legacy Stewardship Account.</t>
  </si>
  <si>
    <t>Dollar value of hazardous substances brought into Washington State</t>
  </si>
  <si>
    <t>Funding fluctuates substantially with the price and use of petroleum products. Recent decreases in the price of petroleum have created funding shortfalls. In the long term, a transition to clean energy could also reduce funding.</t>
  </si>
  <si>
    <t>The excise tax is 0.015% of the taxable value of the products.</t>
  </si>
  <si>
    <t>Incentivizes residents and small businesses to recycle CEPs (instead of improper disposal) by making recycling free and reasonably convenient. Participating manufacturers have a small incentive to create products that use lighter materials, last longer, and are easier to recycle; however, sharing recycling costs across manufacturers reduces incentives to design for recycling.</t>
  </si>
  <si>
    <t>List reports, websites, or other references</t>
  </si>
  <si>
    <t>Moderately complex because requires tracking and billing customers based on service level; however, it doesn't not require tracking actual waste quantities collected from customers.</t>
  </si>
  <si>
    <t>Core Vehicle Battery Charge (Washington State)</t>
  </si>
  <si>
    <t>Excise taxes are typically regressive.</t>
  </si>
  <si>
    <t xml:space="preserve"> </t>
  </si>
  <si>
    <t>RCW 70.95.180</t>
  </si>
  <si>
    <t>Broad</t>
  </si>
  <si>
    <t>Number of customers; number of times garbage is collected; volume of garbage collected</t>
  </si>
  <si>
    <t>Number of customers; number of times garbage, recycling, and compost is collected; volume of garbage, recycling, and compost collected.</t>
  </si>
  <si>
    <t xml:space="preserve">Number of tires purchased. May apply to only new tires or both new and used tires, depending on the implementation. </t>
  </si>
  <si>
    <t xml:space="preserve">Notes on applicability </t>
  </si>
  <si>
    <t xml:space="preserve">Will be stable as waste increasingly shifts from garbage to recycling and composting. </t>
  </si>
  <si>
    <t>Broad, moderate, or narrow base</t>
  </si>
  <si>
    <t>Notes or short narrative description on applicability of the mechanisms to urban/rural regions, by population size category, or by entity type (as helpful)</t>
  </si>
  <si>
    <t>Clean-up can include remediation for abandoned landfill and dumping sites. Also funds other toxics and pollution prevention programs (e.g., air quality, stormwater). Funding for garbage is limited to enforcement, clean-up, and pollution/dumping prevention.
State TCA: carry out the Model Toxics Control Act, including support for toxic cleanup, toxic pollution prevention, hazardous and solid waste management, and other water and environmental health monitoring programs.
Local TCA: fund the remedial action grant program, stormwater pollution source projects, coordinated prevention grant program, and the public participation grant program, and to provide technical assistance to local governments</t>
  </si>
  <si>
    <t>General administration &amp; planning</t>
  </si>
  <si>
    <t>Permitting and enforcement</t>
  </si>
  <si>
    <t>What is the correlation of the funding base in relation to...? (Correlated, somewhat correlated, or not correlated)</t>
  </si>
  <si>
    <t>Correlated</t>
  </si>
  <si>
    <t>Somewhat correlated</t>
  </si>
  <si>
    <t>Not correlated</t>
  </si>
  <si>
    <t>Which system components does it fund? (Primary (where most of the money goes) or Secondary)</t>
  </si>
  <si>
    <t>Pass-through funding (if any)</t>
  </si>
  <si>
    <t>Fully dedicated, partially dedicated</t>
  </si>
  <si>
    <t xml:space="preserve">Dedication of the source to solid waste </t>
  </si>
  <si>
    <t>Fully dedicated</t>
  </si>
  <si>
    <t>Partially dedicated</t>
  </si>
  <si>
    <t>Dedication notes</t>
  </si>
  <si>
    <t>Notes on the dedication of source to the solid waste system.</t>
  </si>
  <si>
    <t>RCW 70.95.640; WAC 173-331</t>
  </si>
  <si>
    <t>Connecticut, Idaho, Maine, others</t>
  </si>
  <si>
    <t>Number of new vehicle batteries sold.</t>
  </si>
  <si>
    <t>Minnesota</t>
  </si>
  <si>
    <t>Universal, though per ton fees and minimum fees vary from jurisdiction to jurisdiction.</t>
  </si>
  <si>
    <t>This mechanism applies at whatever scale collection contracts are managed; these are typically city- or county-specific.</t>
  </si>
  <si>
    <t>Requires a system for tracking and enforcing collection of fees from collection service providers.</t>
  </si>
  <si>
    <t xml:space="preserve">Charge a fine or penalty to those caught illegal dumping or littering as an enforcement mechanism for laws designed to discourage this behavior. Persons caught illegal dumping or littering in WA state may also be charged with a misdemeanor. </t>
  </si>
  <si>
    <t xml:space="preserve">In WA, those caught littering are fined $50 for volumes less than 1 cubic foot; fines increase as the quantities of littered waste increase. In New Jersey, fines for littering are a minimum of $100 and up to $500, and fines for illegal dumping can be as high as $50,000 and result in arrest.
In Taiwan, litterers can be fined up to NT$6,000 (approximately US$200) per violation. As an incentive to report instances of littering, citizens who report littering (with evidence) can receive up to half the value of any fines collected as a reward. </t>
  </si>
  <si>
    <t>Volume of litter and illegal dumping</t>
  </si>
  <si>
    <t>Utilities or other energy users</t>
  </si>
  <si>
    <t>Georgia</t>
  </si>
  <si>
    <t>Number of hazardous waste generators</t>
  </si>
  <si>
    <t>Several jurisdictions in Washington State (City of Tacoma, City of SeaTac, City of Spokane)</t>
  </si>
  <si>
    <t>Voluntary subscription to recycling and composting programs in more rural areas can result in high cost-of-service (inefficient collection); without other funding to offset cost of service in this structure, high rates can disincentivize subscription to recycling and composting services, resulting in low participation rates.</t>
  </si>
  <si>
    <t>California, Austin</t>
  </si>
  <si>
    <t>Litterer/Illegal dumper</t>
  </si>
  <si>
    <t>The program is flexible in terms of which company (producer, retailer, or distributor) joins the stewardship program and remits the environmental handling charge, so long as the program receives the charge for every covered light sold in WA state at retail.</t>
  </si>
  <si>
    <t>Number of mercury-containing lights sold</t>
  </si>
  <si>
    <t>Incentivizes residents and small businesses to recycle mercury-containing lights (instead of improper disposal) by making recycling free and reasonably convenient. 
However, producers have no incentive to change the design or improve the recyclability of their mercury-containing light products, as the stewardship fee is charged equally per light and ultimately is paid by the distributor or consumer at retail.</t>
  </si>
  <si>
    <t>Relatively high administrative requirements (tracking, reporting) for the amount of waste affected, especially since the flexibility in program participation (producer, distributor, or retailer) may make it more challenging to account for each light sold at retail.</t>
  </si>
  <si>
    <t xml:space="preserve">Funding mechanisms survey; http://www.maplevalleywa.gov/home/showdocument?id=6791; https://renton.civicweb.net/document/15572 
</t>
  </si>
  <si>
    <t>City of Bellevue, City of Maple Valley, City of Renton (WA)</t>
  </si>
  <si>
    <t>Currently only implemented in Western WA in urban and medium to large populations, but the mechanism could viably be applied to other geographies and other jurisdiction sizes.</t>
  </si>
  <si>
    <t>Bellevue (contracts with Republic Services); Renton (contracts with Republic Services); Maple Valley (contracts with Recology)</t>
  </si>
  <si>
    <t>Increases administrative complexity as additional enforcement and assessment of hauler performance is needed.</t>
  </si>
  <si>
    <t>Whatcom, Lewis, and San Juan counties, as well as Lopez Island within San Juan County.</t>
  </si>
  <si>
    <t xml:space="preserve">Whatcom County charges an excise privilege tax on charges paid for solid waste collection by each residential unit and by each business in the district. The charge is not to exceed $8.50 per ton.
San Juan County levies a surcharge on the operator of vehicles delivering loads to disposal sites or transfer stations based on vehicle type; this funding goes to the district solid waste fund
Both San Juan Disposal District and Lopez District are authorized to levy an excise tax on charges paid to certificated haulers for solid waste, but not on the charges paid for recycling collection; the charge is a percentage of collection charges billed by haulers and is set by ordinance by the Districts’ governing body.
</t>
  </si>
  <si>
    <t>Varies, but typically per solid waste collection account or per ton disposed</t>
  </si>
  <si>
    <t>Not a stable funding source.</t>
  </si>
  <si>
    <t>Washington State Utilities and Transportation Commission</t>
  </si>
  <si>
    <t>Hazardous Substance Tax (Washington State)</t>
  </si>
  <si>
    <t>Litter Tax (Washington State)</t>
  </si>
  <si>
    <t>Washington State with some portion of funding passed through to local jurisdictions</t>
  </si>
  <si>
    <t>LTCA funds are passed through to local jurisdictions through Coordinated Prevention Grants.</t>
  </si>
  <si>
    <t>In recent years the legislature has redirected some of the litter tax receipts from the solid waste system to state parks.</t>
  </si>
  <si>
    <t>The tax is very small per unit, so impacts are likely very small; however, increasing the cost of petroleum products could harm social justice (regressive tax) and improve environmental justice (reducing hazardous substance use and petroleum emissions).</t>
  </si>
  <si>
    <t>Formal name of the mechanism (or common name, if applicable)</t>
  </si>
  <si>
    <t>A portion of the environmental handling charges collected are paid to the Department of Ecology to cover the annual fee charged to the stewardship organization.</t>
  </si>
  <si>
    <t>Funds litter clean-up and litter-related education as well as waste reduction and recycling efforts; since 2013, approximately half of funding has been redirected to state parks.</t>
  </si>
  <si>
    <t>Washington state law sets minimum fines for littering and dumping; local jurisdictions can adopt stricter ordinances.</t>
  </si>
  <si>
    <t>Washington State; cities and counties within Washington State may adopt stricter ordinances. Many other states and local jurisdictions use litter fines, including Texas, New Jersey, and Pennsylvania.</t>
  </si>
  <si>
    <t>Many states</t>
  </si>
  <si>
    <t>Many countries</t>
  </si>
  <si>
    <t>May incentivize use of landfill, recycling, or compost facilities (in lieu of dumping), particularly where the fines are high and the likelihood of being caught is high.</t>
  </si>
  <si>
    <t>Ontario (Canada) and several others</t>
  </si>
  <si>
    <t>Funding may be passed through to local jurisdictions if manufacturers pay them to collect or transport CEPs.</t>
  </si>
  <si>
    <t>Solid Waste Collection Tax (Washington State)</t>
  </si>
  <si>
    <t>Purchasers are charged at least $5 per vehicle battery. Purchasers can avoid the charge by returning an equivalent-sized battery at the time of purchase. 
Retailers must accept at least one used battery for every new battery sold and must recycle the used batteries.</t>
  </si>
  <si>
    <t>State of Washington. A number of other states also have core battery charges, including Connecticut, Idaho, and Maine.</t>
  </si>
  <si>
    <t xml:space="preserve">Washington State. Some other states (such as Florida and Maine) also charge a non-refundable fee separate from the core charge/deposit that supports collection and processing.
Most implementations of a core charge allow retailers to keep the unredeemed fees; however, other states (such as Texas) use a portion of payments to cover state administrative costs and/or waste remediation. </t>
  </si>
  <si>
    <t>Promotes proper recycling of vehicle batteries, which, if improperly disposed, can pose significant environmental hazards by leaching heavy metals and increasing fire risk. Reducing improper disposal and reducing accompanying health and environmental risks supports environmental justice.</t>
  </si>
  <si>
    <t>Low administrative complexity when retailers keep all unredeemed deposits. Retailers are responsible for tracking core charges that they receive and refund in their sales tax reporting, for which infrastructure already exists. Complexity would be moderate or high if retailers were required to pass all or a portion of unredeemed deposits to the state.</t>
  </si>
  <si>
    <t>State of Washington. Other states including Colorado and Illinois.</t>
  </si>
  <si>
    <t>Colorado, Illinois, and others</t>
  </si>
  <si>
    <t>Funding may be passed through to fund local government enforcement, cleanup, and prevention activities.</t>
  </si>
  <si>
    <t>Administering and enforcing program is relatively complex for the amount of waste affected. However, flat per-unit fees on a clearly defined product reduce the administrative burden.</t>
  </si>
  <si>
    <t>Ecology Program and Budget Overview (2015-2017)
www.lightrecycle.org
http://app.leg.wa.gov/RCW/default.aspx?cite=70.275&amp;full=true</t>
  </si>
  <si>
    <t>Washington State. Other states also have EPR programs for mercury-containing lamps.</t>
  </si>
  <si>
    <t>In Washington, LightRecycle (representing producers, distributors, and retailers) administers the state's mercury-containing light stewardship program with oversight by Ecology. Businesses and residents in the state can recycle covered products free of charge at authorized locations.</t>
  </si>
  <si>
    <t>Manufacturers fund and operate the program; funds do not pass through state accounts except to fund state administration and enforcement activities.</t>
  </si>
  <si>
    <t>RCW 82.18.020</t>
  </si>
  <si>
    <t>RCW 36.58</t>
  </si>
  <si>
    <t>In Washington State, this tax is 3.6% on collection, transfer, storage, and disposal services for garbage; it excludes recycling, salvage, and hazardous or toxic waste. To avoid pyramiding and multiple taxation, the tax is not charged on services provided by a solid waste collector to another solid waste collector.</t>
  </si>
  <si>
    <t>Washington State. Minnesota also charges a similar tax on solid waste transactions.</t>
  </si>
  <si>
    <t>Other expenditures (such as city taxes, or the general fund)?</t>
  </si>
  <si>
    <t>The Public Works Trust Fund issues lower cost loans to local jurisdictions, who must pay back the principal and some amount of interest using local funding sources.</t>
  </si>
  <si>
    <t>Revenues have historically been directed to the Public Works Trust Fund, which funds publish works infrastructure including but not limited to solid waste. Since 2011, revenues have been redirected to the General Fund.</t>
  </si>
  <si>
    <t>Moderately complex because service providers must track and report (1) garbage charges separately from recycling and composting charges and (2) charges to/from non-solid waste collectors (subject to the tax) from charges between solid waste collectors (not subject to the tax); however, the state already has mechanisms to collect and enforce excise taxes. Would be less complex if charged on all solid waste services (including recycling and composting); would be more complex if charged different rates by service type (e.g., a higher rate for commercial versus residential).</t>
  </si>
  <si>
    <t>Nearly all publicly and privately run transfer and disposal sites.</t>
  </si>
  <si>
    <t>Cost of collection service.</t>
  </si>
  <si>
    <t>Typically funds are dedicated to solid waste activities because they are considered rate-payer funds or are charged by private transfer and disposal facilities.</t>
  </si>
  <si>
    <t xml:space="preserve">Funds are primarily used for transfer, disposal, and recycling of material (including operations, maintenance, and infrastructure). Jurisdictions that operate or manage transfer and disposal facilities may use a portion of tip fees to support nearly all other components of their local solid waste system, including moderate risk waste activities. </t>
  </si>
  <si>
    <t>Tons or cubic yards of garbage or other materials discarded; number specific products discarded (such as appliances)</t>
  </si>
  <si>
    <t>Fees on Gross Revenues for Solid Waste Collectors (Washington Utilities and Transportation Commission)</t>
  </si>
  <si>
    <t>RCW 81.77; WUTC Commission Order A-140166</t>
  </si>
  <si>
    <t>Regulated solid waste collectors are charged up to 1% of gross operating revenues earned for UTC-regulated activities; the UTC may reduce fees such that they equal the costs of conducting regulatory activities. Gross operating revenues earned by city-run or city-contracted collectors are not subject to this fee.</t>
  </si>
  <si>
    <t>Every solid waste collection company can be required to pay tax on gross revenues from solid waste collection activities regulated by the Washington Utilities and Transportation Commission.</t>
  </si>
  <si>
    <t>Cities and counties may use similar administrative and oversight fees (documented elsewhere). Appropriate to implement on whatever scale oversight and regulation of solid waste carriers takes place in a given jurisdiction.</t>
  </si>
  <si>
    <t>Funds oversight of solid waste collectors (supervision and regulatory activities) by the Washington UTC and are not intended to exceed reasonable regulatory costs.</t>
  </si>
  <si>
    <t>Gross revenues from regulated solid waste collection</t>
  </si>
  <si>
    <t>Processors in all states</t>
  </si>
  <si>
    <t>Processors in most or all countries</t>
  </si>
  <si>
    <t>In general, revenues from commodity sales and organic product sales are used to cover the costs of recycling and organics (including collection, processing, facility operations, and infrastructure improvements). Revenues may also be also used to fund education and other reduction activities.</t>
  </si>
  <si>
    <t>Quantities and quality of recyclables and organics; commodity prices</t>
  </si>
  <si>
    <t>Revenues from this mechanism will vary based on the quantities and types of material collected; certain materials have a higher market price per ton (e.g., metals) than others (e.g., plastics). The distribution of revenues from recyclables commodity sales can vary across jurisdictions.</t>
  </si>
  <si>
    <t>Adequate. WUTC has the authority to adjust fees each year to cover the anticipated reasonable cost of supervising and regulating solid waste carriers, with a maximum rate of 1% of gross revenues.</t>
  </si>
  <si>
    <t>Not applicable</t>
  </si>
  <si>
    <t>City of SeaTac in partnership with its contracted hauler (Recology), offers "free" recycling for residential and commercial customers and higher rates for larger garbage containers. City of Tacoma (municipal hauler) offers "free" recycling and organics service for residential customers and charges higher rates for large garbage cans. City of Spokane (municipal hauler) charges residents higher rates for larger garbage cans (32-, 68-, and 95-gallon sizes); recycling service (up to one 64-gal cart) is free of charge for residents.</t>
  </si>
  <si>
    <t>Curbside collection fees are charged to customers for each garbage, recycling, and composting service to which they voluntarily subscribe. These fees are typically a fixed monthly rate with a full or partial PAYT model based on collection capacity (container size and/or collection frequency) with different rates for each material stream. Recycling and organics collection are often offered at lower costs than garbage collection.</t>
  </si>
  <si>
    <t>Several jurisdictions in Washington State (City of Yakima; City of Vancouver); WUTC certificated haulers</t>
  </si>
  <si>
    <t>Typically adequate if rates on garbage are set appropriately to cover all system costs; may not be adequate in the future because it funds all waste collection and disposal/processing based on only part of waste collected (garbage).</t>
  </si>
  <si>
    <t>Typically adequate if rates are set appropriately to cover all system costs.</t>
  </si>
  <si>
    <t>Any jurisdictional health department that issues solid waste handling permits in Washington can charge these fees.</t>
  </si>
  <si>
    <t>Many states including Indiana and Ohio</t>
  </si>
  <si>
    <t>In Washington, fees are used for permit administration and facility oversight (handled by jurisdictional health departments).</t>
  </si>
  <si>
    <t>Number, size, type, and complexity of solid waste facilities receiving permits</t>
  </si>
  <si>
    <t>Stable, but limited strength. Limited revenue generation from this mechanism, as it is only used for permit administration and compliance costs. Current fees do not fund other solid waste programs or activities.</t>
  </si>
  <si>
    <t>Requires a system for tracking and enforcing collection of fees from solid waste facilities.</t>
  </si>
  <si>
    <t>Voluntary Reduction Plan Fee (Washington State)</t>
  </si>
  <si>
    <t xml:space="preserve">Ecology Program and Budget Overview (2015-2017)
http://app.leg.wa.gov/rcw/default.aspx?cite=70.95E&amp;full=tru
</t>
  </si>
  <si>
    <t>Ecology Program and Budget Overview (2015-2017)
http://app.leg.wa.gov/RCW/default.aspx?cite=70.95E.020
http://ecy2.wa.gov/programs/hwtr/genfees/index.html</t>
  </si>
  <si>
    <t>RCW 70.95E.30</t>
  </si>
  <si>
    <t>Washington State. Other states use this fee, such as Georgia</t>
  </si>
  <si>
    <t>Washington State
In GA, all hazardous waste generators pay an annual waste management fee. All large hazardous waste generators are also required to develop a waste reduction plan and pay additional fees for hazardous waste storage (both offsite and onsite).</t>
  </si>
  <si>
    <t xml:space="preserve">Fees primarily support plan review and technical assistance to facilities who are required to prepare plans, activities related to plan development and implementation, and associated indirect costs. </t>
  </si>
  <si>
    <t>Number and type of hazardous waste generators</t>
  </si>
  <si>
    <t>Stable: Funding base generally varies with funding needs.</t>
  </si>
  <si>
    <t>Provides a small incentive for businesses to avoid the fee by reducing or preventing their generation of dangerous waste.</t>
  </si>
  <si>
    <t>Provides a small incentive for businesses to avoid the fee by preventing their generation of dangerous waste.</t>
  </si>
  <si>
    <t>Requires identifying affected businesses and accurately assessing their hazardous and dangerous waste generation to assess and enforce the fee.</t>
  </si>
  <si>
    <t>Adequate to the extent that cities and counties set fees to fully cover the cost of contract administration</t>
  </si>
  <si>
    <t>Number of subscribers to service, tons collected, gross revenues, or other factors determined by the city or county</t>
  </si>
  <si>
    <t>Stable. Cities and counties can adjust fees periodically to cover costs.</t>
  </si>
  <si>
    <t>These fees can be used to cover a range of waste-related components provided by the city or its contractor. Examples include education, outreach, and waste reduction programs; litter collection and education; moderate risk waste collection (e.g., motor oil collection at curbside); and other waste-related activities.</t>
  </si>
  <si>
    <t>Number of subscribers to service, tons collected, gross revenues, or other factors determined by the city</t>
  </si>
  <si>
    <t>http://www.hazwastehelp.org/AboutUs/fundingfees.aspx
http://app.leg.wa.gov/RCW/default.aspx?cite=70.05.060</t>
  </si>
  <si>
    <t xml:space="preserve">The Local Hazardous Waste Program (LHWMP) in King County, Washington, charges a hazardous waste fee to solid waste collection providers per customer based on customer characteristics, to transfer station and landfill operators per self-haul customers served and self-haul tons accepted, and to sewage treatment plant operators based on gallons treated. This fee funds services to and mitigation of impacts from hazardous products, materials, chemicals, and wastes. </t>
  </si>
  <si>
    <t>For solid waste collectors, the fee is $0.84 month per residential customer; fee for non-residential customers vary by service level ($1.46/month for 96 gallons or less, $12.01/month for 96 gallons to 10 cubic yards, and $46.15/month for 10 cubic yards or more). For landfills and transfer stations, the fee is $1.81 fee per self-haul customer load and $4.73 per ton of self-haul customer garbage. For sewage treatment plants serving more than 50 customers, the fee is $45.79 per million gallons of sewage treated.</t>
  </si>
  <si>
    <t>Local Hazardous Waste Program in King County, Washington</t>
  </si>
  <si>
    <t>Local Hazardous Waste Management Program in King County, Washington.</t>
  </si>
  <si>
    <t>Could be used by any entity responsible for hazardous waste management.</t>
  </si>
  <si>
    <t>Funding can be passed through as grants to cities, towns, and tribes that support the hazardous waste management activities of the program.</t>
  </si>
  <si>
    <t>Waste reduction programs include product stewardship efforts, policy development, and research.</t>
  </si>
  <si>
    <t>Number of solid waste customer accounts, number of non-commercial self-haul loads and tons disposed at transfer stations and landfills, gallons of sewage treated</t>
  </si>
  <si>
    <t>Somewhat adequate. Funding is based on proxy factors that are expected to relate to the amount of hazardous waste generated; however, the per account revenue generation is relatively stable compared to fees based solely on tons collected.</t>
  </si>
  <si>
    <t>Creates a small incentive for commercial waste accounts to decrease garbage generation; the hazardous waste fee increases significantly between container size tiers ($1.46 to $12.01 to $46.15 per month). Similarly creates a small incentive for self-haul customers to reduce garbage tonnages and disposal trips.</t>
  </si>
  <si>
    <t>Already in place in at least one jurisdiction (King County), which can serve as a model for implementation in other parts of Washington. Local jurisdiction would need to pass ordinances to use the fee.</t>
  </si>
  <si>
    <t>Number and type of instances when the contractor does not meet performance requirements in the solid waste collection contract.</t>
  </si>
  <si>
    <t>Not adequate if used to fund ongoing activities. Cities that have implemented this performance fee do not rely on this mechanism to fund particular programs or on-going activities; funds from performance fees are treated as an unexpected addition to budget and can be used as supplemental solid waste activity funding. This funding is best suited to addressing the performance issues that incurred the fee.</t>
  </si>
  <si>
    <t>Creates an incentive for haulers to adhere to contract terms such as preventing leakage, not missing pick-ups, meeting recycling and composting goals, and other activities that affect sanitation and compliance with environmental standards in cities.</t>
  </si>
  <si>
    <t>Already in place in several jurisdictions, which can serve as models for implementation elsewhere. Already authorized by RCW.
Previously Whatcom County charged a garbage pass through fee on every ton of garbage disposed of in public and private facilities in the county (regardless of whether the waste came from incorporated or unincorporated areas); however, this fee was abandoned due to legal issues similar to issues that prevent flow control ordinances. Whatcom County adopted a solid waste disposal district as an alternative.</t>
  </si>
  <si>
    <t>Funds collected through excise taxes authorized by the solid waste disposal district can be used for solid waste management activities such as disposal, education and outreach, waste reduction, closure and post-closure of landfills, planning, litter and illegal dumping, and household hazardous waste collection. Solid waste disposal districts may not engage in collection of residential or commercial garbage</t>
  </si>
  <si>
    <t>Adequacy varies depending on how the excise tax is levied and how the rate is set. If the excise tax is levied on a per ton basis but only on garbage, it may not remain adequate as tonnages shift from garbage to recycling and composting. Excise taxes charged as a flat per account surcharge can set rates that account for costs of all waste streams, provided they can be adjusted as the jurisdiction's disposal needs change as well.</t>
  </si>
  <si>
    <t>State law requires that funds be used for solid waste district activities</t>
  </si>
  <si>
    <t>Incentives vary depending on how the mechanism is applied.
For per-ton disposal fees on garbage may incentivize generators to reduce garbage generation. Flat per account surcharges on disposal provide little to no incentive for residents and businesses to reduce the quantity of waste disposed.</t>
  </si>
  <si>
    <t>Adds additional administrative complexity to the county legislative authority to design, implement, and enforce new taxes. However, solid waste disposal districts may largely make use of the existing county legislative body and do not require formation of a new governing body, reducing some complexity of overhead.</t>
  </si>
  <si>
    <t>Facilities utilizing waste-to-energy technologies may generate revenue from energy produced through sales to utilities or other entities; they may also use the generated energy to offset external energy purchases.</t>
  </si>
  <si>
    <t>Processors in many states</t>
  </si>
  <si>
    <t>Processors in many countries</t>
  </si>
  <si>
    <t>Quantities and characteristics of disposed waste and current price of power.</t>
  </si>
  <si>
    <t>Energy revenues alone are not likely to cover all costs of facility operations. Adequacy depends on the quantity and quality of feedstock materials, energy prices, and renewable energy incentives (where waste-to-energy is defined as a renewable).</t>
  </si>
  <si>
    <t xml:space="preserve">Costs for selling energy is incurred by facility operators, which enter into these types of contracts routinely. </t>
  </si>
  <si>
    <t>In Washington, the Solid Waste Collection Tax levies an excise tax of 3.6% on collectors of solid waste, charged as a percentage of the price of transfer, storage, or disposal services provided. To prevent multiple taxation for the same transaction, the tax does not apply when a solid waste collector uses the services of another solid waste collector. The tax is charged on garbage only; materials collected for recycling, composting, or salvage or on hazardous or toxic waste.
Other states may charge solid waste collection taxes based on tonnages disposed rather than the price of services provided.</t>
  </si>
  <si>
    <t>Mechanisms vary by city contract and are typically listed as a monthly fee per performance requirement not met. Bellevue's contract includes a performance incentive calculated annually to provide more recycling and organics service than garbage service.</t>
  </si>
  <si>
    <t>Transfer and disposal facilities typically charge a minimum fee per load up to a set weight of garbage discarded and a per-ton fee for loads larger than the minimum. Facilities without scales may charge fees based on the volume of the delivering vehicle. Facilities may also charge different per-ton fees for specifically materials (such as recyclables, yard waste, construction and demolition debris, or asbestos) or for specific products (such as refrigerators, other appliances, tires, or bulky items).</t>
  </si>
  <si>
    <t xml:space="preserve">Due to transportation costs, this funding source is more applicable to jurisdictions that are close to processors and end-markets; for recycling, this means Western Washington along the I-5 corridor. </t>
  </si>
  <si>
    <t>Penalties are typically (or legally required to be) used for related enforcement, prevention, and cleanup activities. For state penalties, at least half the amount is given as restitution to the property owner and up to half is given to the enforcement agency (typically a local health authority).</t>
  </si>
  <si>
    <t>Potentially adequate if per-business fees allowed by state law are adequate to cover plan review costs because this mechanism scales proportionally to its funding base (number of hazardous waste generators) and the fee scales with inflation. However, the total program cap may reduce adequacy in the future if the number of affected business increases substantially. May not be adequate for providing technical assistance to affected businesses.</t>
  </si>
  <si>
    <t>Private collectors typically dedicate most revenues to collection operations; public solid waste utilities are required to fund only activities that serve utility rate payers.</t>
  </si>
  <si>
    <t>Requires facilities to jurisdictions to determine and set appropriate rates and (if using weight-based fees) to install vehicle scales.</t>
  </si>
  <si>
    <t>Fees would be passed to customers and could be regressive.</t>
  </si>
  <si>
    <t>Requires haulers and disposal facilities to track and report on collected fees to remit them to the LHWMP; however, haulers should already be tracking this information. Charging fees by container size increases complexity.</t>
  </si>
  <si>
    <t>In recent years it has been used to fund nontraditional MTCA activities (such as Ecology staff and programs) that were previously funded by the General Fund.</t>
  </si>
  <si>
    <t>Most implementations use the core charge as a deposit-based mechanism to incentivize consumers to return batteries for recycling; retailers are required to pay for recycling (although battery recycling typically creates net revenues due to the commodity value of component metals).
In a few states, "recycling assistance fees" or other non-refundable fees help offset recycling costs. In other instances, a portion of unredeemed charges are passed to the state to fund administrative costs and cleanup / remediation efforts.</t>
  </si>
  <si>
    <r>
      <t xml:space="preserve">Stable because the number of batteries sold is approximately equal to the number of batteries returned. </t>
    </r>
    <r>
      <rPr>
        <sz val="11"/>
        <color rgb="FFFF0000"/>
        <rFont val="Calibri"/>
        <family val="2"/>
        <scheme val="minor"/>
      </rPr>
      <t/>
    </r>
  </si>
  <si>
    <t>Washington State, similar programs in Oregon State, State of Maine, and 20 other states; Ontario (Canada), other countries</t>
  </si>
  <si>
    <r>
      <t xml:space="preserve">Maine, and 23 </t>
    </r>
    <r>
      <rPr>
        <sz val="11"/>
        <rFont val="Calibri"/>
        <family val="2"/>
        <scheme val="minor"/>
      </rPr>
      <t>others</t>
    </r>
  </si>
  <si>
    <t xml:space="preserve">Jurisdictions where used
</t>
  </si>
  <si>
    <t>This mechanism is currently used for large generators only. This mechanism could be applied to small generators but is not currently.
Large generators or users of hazardous substances (those required to prepare a voluntary reduction plan) pay a fee that supports the Department of Ecology's administration, review, and technical assistance related to voluntary hazardous substance reduction plans. Fees are capped per business and overall; waste generated and recycled for beneficial use are excluded from fee calculations.</t>
  </si>
  <si>
    <t>This mechanism is currently used for large generators only. This mechanism could be applied to small generators but is not currently.
The hazardous waste generation fee is a flat fee per business that generates hazardous waste. The fee is currently $49 per year and is adjusted with inflation. Businesses with a gross income less than $12,000 in the calendar year are exempt from this fee. Revenues are used to support education, outreach, and prevention activities related to waste reduction and hazardous waste.</t>
  </si>
  <si>
    <t>The litter tax is an excise tax charged to manufacturers, wholesalers, and retailers of products deemed likely to become litter. It is charged based on the value of products sold.</t>
  </si>
  <si>
    <t>Chapter 82.19 RCW authorizes the litter tax described in WAC 458-20-243. RCW 70.93 explains how the tax funds may be used.</t>
  </si>
  <si>
    <t>Enforcement penalties for littering and illegal dumping (Washington State and local governments)</t>
  </si>
  <si>
    <t xml:space="preserve">Basing the tax on the price charged for services provides some inherent adjustment for inflation, unlike basing the tax on tons of waste collected. </t>
  </si>
  <si>
    <r>
      <t xml:space="preserve">None (already in place). However, new </t>
    </r>
    <r>
      <rPr>
        <sz val="11"/>
        <rFont val="Calibri"/>
        <family val="2"/>
        <scheme val="minor"/>
      </rPr>
      <t>EPR programs for other products would require new legislation.</t>
    </r>
  </si>
  <si>
    <r>
      <t>None (already in place). However,</t>
    </r>
    <r>
      <rPr>
        <sz val="11"/>
        <rFont val="Calibri"/>
        <family val="2"/>
        <scheme val="minor"/>
      </rPr>
      <t xml:space="preserve"> new EPR programs for other products would require new legislation.</t>
    </r>
  </si>
  <si>
    <r>
      <rPr>
        <sz val="11"/>
        <rFont val="Calibri"/>
        <family val="2"/>
        <scheme val="minor"/>
      </rPr>
      <t xml:space="preserve">E-Cycle Washington is an extended producer responsibility (EPR) </t>
    </r>
    <r>
      <rPr>
        <sz val="11"/>
        <color theme="1"/>
        <rFont val="Calibri"/>
        <family val="2"/>
        <scheme val="minor"/>
      </rPr>
      <t>program, transferring funding responsibility for collection, recycling, and education regarding covered electronic products (CEPs) from state and local government to manufacturers and retailers. The program allows residents and small businesses to recycle CEPs for free. Ecology also charges manufacturers an administrative fee to oversee the program.</t>
    </r>
  </si>
  <si>
    <r>
      <t xml:space="preserve">Retailers who sell vehicle batteries must charge customers a fee of at least $5 per battery sold, must accept used batteries in exchange, and must recycle used batteries. Consumers can reclaim the fee by returning an equivalent battery within 30 days of purchasing the new battery. This mechanism is similar to a bottle deposit in that customers can avoid or recoup the fee paid by recycling </t>
    </r>
    <r>
      <rPr>
        <sz val="11"/>
        <rFont val="Calibri"/>
        <family val="2"/>
        <scheme val="minor"/>
      </rPr>
      <t>the</t>
    </r>
    <r>
      <rPr>
        <sz val="11"/>
        <color rgb="FFFF0000"/>
        <rFont val="Calibri"/>
        <family val="2"/>
        <scheme val="minor"/>
      </rPr>
      <t xml:space="preserve"> </t>
    </r>
    <r>
      <rPr>
        <sz val="11"/>
        <color theme="1"/>
        <rFont val="Calibri"/>
        <family val="2"/>
        <scheme val="minor"/>
      </rPr>
      <t>used product. Retailers may keep unredeemed core charges.</t>
    </r>
  </si>
  <si>
    <t xml:space="preserve">Costs for selling commodities and products are low as recycling and organics processors sell commodities and end-products routinely. </t>
  </si>
  <si>
    <t>RCW 81.77.185</t>
  </si>
  <si>
    <t xml:space="preserve">Revenues from this mechanism will vary based on the quantities and types of material collected; certain materials have a higher market price per ton (e.g., metals) than others (e.g., plastics). </t>
  </si>
  <si>
    <t xml:space="preserve">Most recycling and organics processors sell commodities and finished organic products; sometimes revenues are shared with contracting cities or with county governments. 
</t>
  </si>
  <si>
    <t xml:space="preserve">Nearly all recycling processing sell recyclable commodities, using revenues to offset processing costs or to offer commodity-based rebates to contracted haulers, cities, or counties. 
</t>
  </si>
  <si>
    <t>Disposers (self-haul generators or commercial haulers) pay a tip fee at the disposal facility (landfill, transfer station, or incinerator) for the amount of waste that is discarded. This fee can be either a flat fee per load, a variable based on the amount of waste disposed, or a per-item fee.</t>
  </si>
  <si>
    <t>Purchasers are charged a $1 fee at the point-of-sale per new tire purchased. Retailers retain 10% of the fee and submit the other 90% to the state's "Waste Tire Removal Account." This account funds education, enforcement, cleanup, and recycling related to illegal dumping of tires as well as marketing studies to promote use of recycled tires and alternatives to land disposal.</t>
  </si>
  <si>
    <t xml:space="preserve">The City of Spokane, WA operates a 800 ton-per-day waste-to-energy facility, which can produce up to 26MW of power. The facility reports $5M in sales of power to Avista Utilities in Spokane.
Roosevelt (Klickitat County) and Cedar Hills (King County) regional landfills capture and convert methane gas to electricity. </t>
  </si>
  <si>
    <t>The City of Spokane, WA operates a 800 ton-per-day waste-to-energy facility, which can produce up to 26MW of power. The facility reports $5M in sales of power to Avista Utilities in Spokane.
Roosevelt (Klickitat County) and Cedar Hills (King County) regional landfills and convert methane gas to electricity. King County Solid Waste Division reports that biogas produced from landfill gas capture generates $1-2M annually for the County.</t>
  </si>
  <si>
    <t>In general, revenues are most often used to offset waste collection, disposal, processing, or handling costs; however, these revenues may be used to fund any relevant part of the solid waste system. King County notes that revenues from Cedar Hills landfill gas help the Solid Waste Division reduce the rates for disposal.</t>
  </si>
  <si>
    <t>RCW 70.95.240, RCW 70.93.060, and local ordinances</t>
  </si>
  <si>
    <t>Statewide</t>
  </si>
  <si>
    <t>NA – statewide only</t>
  </si>
  <si>
    <t>The list of items subject to the litter tax has not been adjusted since the law's creation in 1971.</t>
  </si>
  <si>
    <t>Maine, Vermont, Massachusetts, Rhode Island</t>
  </si>
  <si>
    <t>RCW 70.275; WAC Chapter 173-910</t>
  </si>
  <si>
    <t>California (Alameda County)</t>
  </si>
  <si>
    <r>
      <t xml:space="preserve">LightRecycle's own funding comes from </t>
    </r>
    <r>
      <rPr>
        <sz val="11"/>
        <rFont val="Calibri"/>
        <family val="2"/>
        <scheme val="minor"/>
      </rPr>
      <t xml:space="preserve">consumers who pay </t>
    </r>
    <r>
      <rPr>
        <sz val="11"/>
        <color theme="1"/>
        <rFont val="Calibri"/>
        <family val="2"/>
        <scheme val="minor"/>
      </rPr>
      <t xml:space="preserve">the environmental handling charge levied on the sale of lights in Washington State. The stewardship organization (LightRecycle) also pays the Department of Ecology a fee of $5,000 per participating producer to fund state administration and enforcement of the stewardship program.
</t>
    </r>
  </si>
  <si>
    <r>
      <t xml:space="preserve">Total waste quantities </t>
    </r>
    <r>
      <rPr>
        <sz val="11"/>
        <color theme="1"/>
        <rFont val="Calibri"/>
        <family val="2"/>
        <scheme val="minor"/>
      </rPr>
      <t>(includes recycling and composting)</t>
    </r>
  </si>
  <si>
    <t>Funding could decrease if sales of litterable products decrease. 
Funding could also change (increase or decrease) if the list of products subject to the litter tax is adjusted. This list has not been modified since 1971.</t>
  </si>
  <si>
    <t>A portion is passed through to local governments and other state agencies.</t>
  </si>
  <si>
    <t xml:space="preserve">In most cases, revenues are fully dedicated to recycling and organics collection, processing, education, and waste reduction activities. </t>
  </si>
  <si>
    <t>Regions where it is or could be used</t>
  </si>
  <si>
    <r>
      <t xml:space="preserve">In WA, the fine for littering less than 1 cubic foot of waste is $50; fines increase for larger quantities of waste and can be up to $5,000 per violation. In addition, those caught littering more than 1 cubic foot are required to pay an additional "litter cleanup restitution payment." 
In 2008, WA state patrol issued 3,916 litter-related citations, approximately one third of which resulted in actual tickets.
</t>
    </r>
    <r>
      <rPr>
        <sz val="11"/>
        <rFont val="Calibri"/>
        <family val="2"/>
        <scheme val="minor"/>
      </rPr>
      <t>Local governments can and do also issue penalties.</t>
    </r>
  </si>
  <si>
    <t xml:space="preserve">Funds are deposited the public service revolving fund into an account designated for money it collects from solid waste collection companies. </t>
  </si>
  <si>
    <t>Moderate complexity because Washington State already has litter and dumping ordinances in place; however the administrative burden associated with identifying violators and enforcing penalties is very high.</t>
  </si>
  <si>
    <t xml:space="preserve">Permits are required to operate solid waste facilities in WA state. These permits are issued by local health departments, who may charge a fee for issuing and renewing permits. Revenue raised from permitting fees is used to finance operating expenses related to permitting and oversight of solid waste handling facilities. </t>
  </si>
  <si>
    <r>
      <t>The Tacoma-Pierce County Health Department (WA) charges $1,950 for the initial solid waste permit application and $165 per hour for facility review. Post-closure reviews carry additional fees, as does permitting of composting facilities and reviewing and inspecting permit-exempt facilities.</t>
    </r>
    <r>
      <rPr>
        <sz val="11"/>
        <color theme="1"/>
        <rFont val="Calibri"/>
        <family val="2"/>
        <scheme val="minor"/>
      </rPr>
      <t xml:space="preserve">
In Indiana, fees apply to new permit applications as well as modifications, renewal, and annual operating permits (range from $2,000 to $35,000, depending on type of facility and size). Facility fees are used for a portion of solid waste program administration.
In Ohio, permit fees range from $1,000 to $80,00</t>
    </r>
    <r>
      <rPr>
        <sz val="11"/>
        <rFont val="Calibri"/>
        <family val="2"/>
        <scheme val="minor"/>
      </rPr>
      <t>0, depending on size and type of facility and do not include</t>
    </r>
    <r>
      <rPr>
        <sz val="11"/>
        <color theme="1"/>
        <rFont val="Calibri"/>
        <family val="2"/>
        <scheme val="minor"/>
      </rPr>
      <t xml:space="preserve"> recycling facilities. All permit fees go to the state general revenue fund, but a portion of a separate licensing fee for facilities goes to local health departments that act as the licensing authorities.</t>
    </r>
  </si>
  <si>
    <r>
      <t>This mechanism is somewhat influenced by the quantities and type of waste generated to the extent that these factors influence the number and type of facilities requiring permits. This funding mechanism is adequate for active facilities because jurisdictional health departments can set their permit fees to cover the costs incurred and active facilities have an ongoing source of revenue to pay for permit fees. The funding mechanism may not be adequate for closed facilities if the responsible parties do not have adequate saved funds to pay for permit fees.</t>
    </r>
    <r>
      <rPr>
        <sz val="11"/>
        <rFont val="Calibri"/>
        <family val="2"/>
        <scheme val="minor"/>
      </rPr>
      <t xml:space="preserve"> The funding mechanism is also inadequate for costs associated with permit-exempt facilities.</t>
    </r>
  </si>
  <si>
    <t xml:space="preserve">Relatively stable; however, stability may weaken in the future if businesses decrease garbage service volumes as they shift from garbage to recycling and composting quantities. </t>
  </si>
  <si>
    <t>LightRecycle manages the following types of products: straight fluorescent tubes up to 8 feet in length; curve-shaped fluorescent tubes; compact fluorescent lamps; and high-intensity discharge lights. Stewardship organizations must participate in an approved plan and cover all costs of collection and recycling and are allowed to set the Environmental Handling Charge (EHC) accordingly; retailers may choose whether or not to show the EHC separately on product receipts.
As part of the program, the stewardship organization (LightRecycle) must pay the Department of Ecology an annual fee of $5,000 per participating producer to cover administrative and enforcement costs.</t>
  </si>
  <si>
    <t>Retailers fund and operate the program; funds do not pass through state accounts.</t>
  </si>
  <si>
    <t>RCW 70.95.510-570</t>
  </si>
  <si>
    <t xml:space="preserve">In Washington State, this tax is 3.6%. Self-haul disposers are also charged this tax, which they pay on top of the tipping fees. As the mechanism was designed, collected funds are intended to go to the Public Works Trust Fund, but currently are paid to the State's general fund. 
In MN, the collection tax is 9.75% on residential customers and 17% for commercial and self-haul disposers of all total charges and fees for solid waste services. Collected funds are split between the solid waste fund for landfill-clean-up, the pollution control agency, and to the general fund (some of which provides revenue for block grants to fund recycling activities)
</t>
  </si>
  <si>
    <t>RCW 82.21 (taxing authority); RCW 70.105D (hazardous waste cleanup)</t>
  </si>
  <si>
    <t>Operations, maintenance, or monitoring of active facilities (active landfills, other disposal sites, recycling, composting, and moderate risk waste facilities)</t>
  </si>
  <si>
    <t>Most electronics are recycled; a small percent are reused or disposed. 
Manufacturers fund and implement collection and recycling of covered electronics as well as education to promote electronics recycling. Manufacturers also pay a separate fee to cover administration and enforcement by Ecology.</t>
  </si>
  <si>
    <t>Though currently implemented only in large counties in WA and CA, such programs are most effective implemented at minimum statewide and preferably nationwide.</t>
  </si>
  <si>
    <t>Drug producers are responsible for the costs of collection (supplies at drop-off sites, prepaid mailers, and collection events), transportation and disposal at approved incineration facilities, program promotion, evaluation, and administration costs.</t>
  </si>
  <si>
    <t>Batteries are banned from disposal in the trash; retailers must pay for recycling of batteries accepted.</t>
  </si>
  <si>
    <t>Strong and stable because drug companies fully fund the program. King County estimates that the cost of the program to drug companies is less than 0.1% of annual sales in the county, or a few cents per prescription.</t>
  </si>
  <si>
    <t>Drug producers fund and operate the program; funds do not pass through county accounts except to fund review and enforcement activities for the stewardship plans.</t>
  </si>
  <si>
    <t>Administering and enforcing program is relatively complex for the amount of waste affected. However, the fee structure enables the County to charge for its administration and enforcement time by the hour, and all other program costs are borne by the drug producers.</t>
  </si>
  <si>
    <t>Improves environmental justice by promoting safe disposal of pharmaceuticals. Improper disposal can potentially contaminate water supply.</t>
  </si>
  <si>
    <t>Currently revenues are considered inadequate to address the magnitude of illegally dumped tires. However, revenues are directly correlated to tire sales (which are likely directly related to newly discarded tires) and consumer fee could be adjusted to cover activity costs.
The mechanism could be more adequate if funds were fully dedicated to the solid waste system rather than largely redirected for highway maintenance.</t>
  </si>
  <si>
    <t xml:space="preserve"> Stable. Small potential for stability to decrease if fees are not adjusted as tire management costs change. </t>
  </si>
  <si>
    <t>The majority of fees are used to pay for highway maintenance related to road wear.</t>
  </si>
  <si>
    <t>Tip fees apply to cities and counties that own or manage transfer and disposal facilities.</t>
  </si>
  <si>
    <r>
      <t xml:space="preserve">Recyclable and organic materials that are collected can be marketed and sold as recycled feedstock for production of new materials. Collectors of these materials (jurisdictions or private haulers) can generate revenue from sale of these materials, which in </t>
    </r>
    <r>
      <rPr>
        <sz val="11"/>
        <rFont val="Calibri"/>
        <family val="2"/>
        <scheme val="minor"/>
      </rPr>
      <t>some</t>
    </r>
    <r>
      <rPr>
        <sz val="11"/>
        <color rgb="FFFF0000"/>
        <rFont val="Calibri"/>
        <family val="2"/>
        <scheme val="minor"/>
      </rPr>
      <t xml:space="preserve"> </t>
    </r>
    <r>
      <rPr>
        <sz val="11"/>
        <color theme="1"/>
        <rFont val="Calibri"/>
        <family val="2"/>
        <scheme val="minor"/>
      </rPr>
      <t>cases can partly cover the cost of services.
Compost products from processing of organic feedstocks can be marketed and sold as well, allowing processors who accept these materials to generate revenues.</t>
    </r>
  </si>
  <si>
    <t>ID</t>
  </si>
  <si>
    <t>D</t>
  </si>
  <si>
    <t>Col</t>
  </si>
  <si>
    <t>Mechanism Name &amp; Link</t>
  </si>
  <si>
    <r>
      <t>Only feasible in jurisdictions that contract out hauling services rather than providing services themselves.</t>
    </r>
    <r>
      <rPr>
        <b/>
        <sz val="11"/>
        <color theme="7" tint="-0.249977111117893"/>
        <rFont val="Calibri"/>
        <family val="2"/>
        <scheme val="minor"/>
      </rPr>
      <t xml:space="preserve"> </t>
    </r>
    <r>
      <rPr>
        <sz val="11"/>
        <rFont val="Calibri"/>
        <family val="2"/>
        <scheme val="minor"/>
      </rPr>
      <t>Cities are the only ones that use this mechanism at present, but counties that contract out for recycling could consider a similar mechanism.</t>
    </r>
  </si>
  <si>
    <t>The Department of Ecology provides grants to help local governments develop, implement, and enforce solid and hazardous waste management plans and projects. 
The grants are split across two different areas: 80 percent of the available CPG funding goes to solid and hazardous waste planning and implementation; and the remaining 20 percent is used to fund solid waste enforcement projects. Maximum potential grant awards for counties (or cities that aren't signatories to a county solid waste management plan) are determined by formula.</t>
  </si>
  <si>
    <t>Inadequate. Allocation of funds for coordinated prevention grants has been reduced significantly in past biennia even though many jurisdictions are heavily reliant on CPG to fund their recycling and/or HHW programs.</t>
  </si>
  <si>
    <t>Funding fluctuates substantially with the amount collected through the Hazardous Substances Tax and the amount of funding allocated to the grant by the legislature.</t>
  </si>
  <si>
    <t>Provides funding to cities and counties to implement solid and hazardous waste planning projects, as well as enforcement projects.</t>
  </si>
  <si>
    <t>Requires Ecology to set out guidelines for, review, and select applicants on a competitive basis for these funds.</t>
  </si>
  <si>
    <t xml:space="preserve">Most facilities do not charge tip fees on "curbside" recyclables or MRW, and some do not charge fees for yard waste. Funding base may not be stable as waste increasingly shifts from garbage to recycling and composting unless tip fees are charged on all materials. </t>
  </si>
  <si>
    <t>Will not remain stable as waste increasingly shifts from garbage to recycling and composting without raising "garbage" fees substantially. Completely "free" recycling and composting can make it politically difficult to begin charging for these services in the future, even at a reduced rate compared to garbage fees.</t>
  </si>
  <si>
    <t>http://efc.syr.edu/wp-content/uploads/2015/03/Trash_to_Treasure061301_final.pdf;
http://www.ecy.wa.gov/programs/swfa/pdf/LPFlowControlSnohomishCouncilPresentation.pdf</t>
  </si>
  <si>
    <t>Requires additional administrative complexity for enforcement of these measures.</t>
  </si>
  <si>
    <t>Matrix Field</t>
  </si>
  <si>
    <t>Description</t>
  </si>
  <si>
    <t>Formal name of the mechanism (or if common name, if applicable).</t>
  </si>
  <si>
    <t>Short description of the mechanism, including an overview of who pays, on what basis, and for what end use.</t>
  </si>
  <si>
    <t>Data sources</t>
  </si>
  <si>
    <t>Websites, reports, or other references used to obtain information about the funding mechanism.</t>
  </si>
  <si>
    <t>Who pays?</t>
  </si>
  <si>
    <t>Funding type</t>
  </si>
  <si>
    <t>Jurisdictions where used and applicability of the mechanism (list)</t>
  </si>
  <si>
    <t>Example entities (descriptive)</t>
  </si>
  <si>
    <t>Description of the entity (e.g., city, hauler) that uses the mechanism, including partners, if applicable.</t>
  </si>
  <si>
    <t>Applicability of mechanism</t>
  </si>
  <si>
    <t>Components funded</t>
  </si>
  <si>
    <t>Waste streams funded</t>
  </si>
  <si>
    <t>Notes whether the mechanism funds garbage, recycling, organics processing, or moderate risk waste. For each funded waste stream, indicates whether the majority of funding from the mechanism is used on that waste stream (“primary”) or not (“secondary”).</t>
  </si>
  <si>
    <t>System components funded</t>
  </si>
  <si>
    <t>Note pass-through funding, if any. For example, the Washington State Hazardous Substance Tax is deposited into various accounts managed by the state, such as the Local Toxics Control Account, before being distributed to end uses such as through Coordinated Prevention Grants that local governments use to fund their recycling, composting, moderate risk waste, and enforcement activities.</t>
  </si>
  <si>
    <t>Financial strength and stability</t>
  </si>
  <si>
    <t>A description of the unit on which the funding mechanism is based. For example, curbside collection fees are based on the number of customers, frequency of collection, and (depending on the rate structure) the volume of garbage collected. Other examples of funding bases include property square footage, business revenue, and number of permitted landfills.</t>
  </si>
  <si>
    <t>A qualitative assessment of the size (narrow, moderate, or broad) of the funding base. In general, a funding mechanism that can apply to the general population (e.g., a property tax applied on all households) is broad, while a mechanism that applies to only a subset of materials or a small number of customers is narrow.</t>
  </si>
  <si>
    <t>Correlation of the funding base in relation to…</t>
  </si>
  <si>
    <t>A description of the adequacy of the funding mechanism for the system components it is intended to fund. Adequacy is based on both the strength (amount of funding available) and stability (consistency despite changes in garbage quantities, waste generation, and commodity prices) of the funding mechanism.</t>
  </si>
  <si>
    <t>Dedication of the source to solid waste</t>
  </si>
  <si>
    <t>Indicates whether the funding mechanism is fully or partially dedicated to the solid waste system. The funding mechanism is considered fully dedicated if legislation enabling the funding source specifies that a set amount or portion of the funding must go to the solid waste system. Partially dedicated indicates that the waste system is listed in legislation as a recipient of funding but that the amount of the allocation is not defined.</t>
  </si>
  <si>
    <t>Environmental and social sustainability</t>
  </si>
  <si>
    <t>Environmental sustainability (rating and notes)</t>
  </si>
  <si>
    <t>Categorize the funding mechanism type as one of the following:
• User fee
• Extended Producer Responsibility (EPR) or product stewardship program
• Other waste-related fee (including permits)
• Waste-related tax
• Excise, sales, or manufacturing tax/fee
• Commodity sales
• Enforcement fine/penalty
• Grants and loans 
• Non-waste funds</t>
  </si>
  <si>
    <t>Example list of jurisdictions where the mechanism is used. In addition, specify:
• The region where used: Western Washington, Eastern Washington, another U.S. state, outside of the United States
• The population size category of jurisdictions where used: large (greater than 250,000 residents), medium (50,000 to 250,000), and small (less than 50,000)</t>
  </si>
  <si>
    <t>Description of the applicability of the mechanism by the following:
• Urban, rural, or both
• Type of entity (city, county, state, collector/hauler, processing facility, retailer/manufacturer, other)</t>
  </si>
  <si>
    <t xml:space="preserve">Notes which of the following system components the funding mechanism supports:
• Collection, transfer, transport, disposal, and processing
• Capital improvements and equipment (or debt service for financed purchases)
• Operations, maintenance, or monitoring of active facilities (active landfills, other disposal sites, recycling, composting, and moderate risk waste facilities)
• Monitoring, maintenance, and remediation of inactive facilities (e.g., closed landfills)
• Education, outreach, or technical assistance
• Waste reduction programs
• Litter/illegal dumping clean-up and prevention
• General administration and planning
• Permitting and enforcement
• Other expenditures (such as the Public Works Trust Fund, city taxes, or the general fund)
For each funded system component, indicate whether the majority of funding from the mechanism is used on that system component (“primary”) or not (“secondary”).
</t>
  </si>
  <si>
    <t>Indicates whether the funding base is correlated, somewhat correlated, or not at all correlated to each of the following:
• Garbage quantities
• Total waste quantities (including composting and recycling)
• Commodity prices
“Correlated” means the funding base increases or decreases directly in proportion to changes in the other variable; “somewhat correlated” indicates that the funding base is likely to increase or decrease with the other variable, but the relationship is not as direct; and “not correlated” means that the funding base is not affected by changes to the other variable.</t>
  </si>
  <si>
    <t>Indicates which of the following pays either indirectly or directly under the funding mechanism:
• Consumer (at purchase)
• Disposer (during disposal)
• Collector/hauler/processor/facility
• Manufacturer/retailer
• Other (describe)
For example, curbside collection fees are an example of a funding mechanism that is paid directly by the disposer.</t>
  </si>
  <si>
    <t>For each mechanism, categorizes whether the mechanism supports environmental sustainability as one of the following: incentive, no impact, disincentive, or mixed. Includes a description of how and what the mechanism incentivizes, such as:
• Recycling, organics processing, and waste prevention
• Proper waste disposal; not littering or dumping
• Feedback to manufacturers (e.g., incorporating end-of-life costs)
• Other environmental standards</t>
  </si>
  <si>
    <t>A description of the impact of the mechanism on equity, environmental justice, and social justice. Elements to consider for each mechanism include:
• Who pays under this mechanism, and is the burden on those who are able to pay and those who benefit fairly?
• Are there different costs and impacts to urban versus rural customers, or to where the material to be disposed vs. where it was generated?
• Does this mechanism have geographically disproportionate impacts on the prevalence of littering, illegal dumping, or toxic wastes disposed?</t>
  </si>
  <si>
    <r>
      <t>Curbside collection fees are charged to customers each for garbage, recycling, and composting collection. These fees may be a fixed monthly rate for service or may be based on the container size and/or collection frequency of each material stream. Recycling and organics collection are often offered at lower costs than garbage collection. Subscription to recycling and composting services is mandatory in this structure, regardless of whether or not the customer plans to use it. This mechanism is typically used for commercial customers; sometimes used for residential customers.</t>
    </r>
    <r>
      <rPr>
        <b/>
        <sz val="11"/>
        <color rgb="FFFF0000"/>
        <rFont val="Calibri"/>
        <family val="2"/>
        <scheme val="minor"/>
      </rPr>
      <t xml:space="preserve">
</t>
    </r>
  </si>
  <si>
    <t xml:space="preserve">Thurston, Pierce, King, and Snohomish Counties; other jurisdictions throughout WA; several jurisdictions in California; Austin, TX
</t>
  </si>
  <si>
    <t>City of Seattle</t>
  </si>
  <si>
    <t xml:space="preserve">Curbside collection fees are charged to customers each for garbage, recycling, and composting collection. These fees may be a fixed monthly rate for service or may be based on the container size and/or collection frequency of each material stream. Recycling and organics collection are often offered at lower costs than garbage collection. 
In this structure, not only are customers required to subscribe to recycling and/or composting, customers are also required to have the bin for service. This mechanism is typically coupled with a disposal ban.
</t>
  </si>
  <si>
    <t>Cities can use collection fees to fund non-collection activities as long as they are related to the solid waste utility.</t>
  </si>
  <si>
    <t xml:space="preserve">Cities can use collection fees to fund non-collection activities as long as they are related to the solid waste utility.
</t>
  </si>
  <si>
    <t>Will be stable as waste increasingly shifts from garbage to recycling and composting.</t>
  </si>
  <si>
    <t>Moderately complex because requires tracking and billing customers based on service level; it also adds administrative complexity in enforcement of mandatory recycling requirements.</t>
  </si>
  <si>
    <t>https://fortress.wa.gov/ecy/swicdocs/docs/resources/20130911074853_1_Seattle_SWP_2013_Entire.pdf</t>
  </si>
  <si>
    <t>http://app.leg.wa.gov/RCW/default.aspx?cite=81.77&amp;full=true; https://fortress.wa.gov/ecy/swicdocs/docs/resources/20130715092426_1_WMRSA2013FinalSigned.pdf</t>
  </si>
  <si>
    <t xml:space="preserve">WUTC revenue-sharing agreements are used to primarily fund education and reduction activities in the jurisdictions where the agreements are in place. </t>
  </si>
  <si>
    <r>
      <t xml:space="preserve">Limited stability for recycling revenues due to reliance on high commodity values. </t>
    </r>
    <r>
      <rPr>
        <sz val="11"/>
        <color theme="1"/>
        <rFont val="Calibri"/>
        <family val="2"/>
        <scheme val="minor"/>
      </rPr>
      <t xml:space="preserve">
</t>
    </r>
  </si>
  <si>
    <t>Oregon</t>
  </si>
  <si>
    <t>California</t>
  </si>
  <si>
    <t>Field</t>
  </si>
  <si>
    <t>Per-ton Permit Fees (Oregon)</t>
  </si>
  <si>
    <t xml:space="preserve">New York State charges a 0.4% transfer tax on the sale of property that is paid by the seller. A dedicated portion of this tax goes to the Environmental Protection Fund. This fund is used for capital projects and is allocated to three accounts: open space; parks, recreation, and historic preservation; and solid waste. 
</t>
  </si>
  <si>
    <t>Some jurisdictions use a portion of development impact fees for solid waste programs. These fees are typically assessed and charged at the time building/development permits are issued and typically vary by development type (single-family residential, multi-family residential, commercial).
Fees may be charged as a flat fee, by unit or by square feet of development, or by anticipated annual volume of waste generation.</t>
  </si>
  <si>
    <t>Massachusetts uses revenue from the sale of renewable energy credits from its waste-to-energy incinerators to fund the "Sustainable Materials Recovery Program." The program provides grants for recycling, composting, reuse, and source reduction activities for cities, towns, and certain non-profits throughout the state.
Similarly, New York has used a portion of revenue from the regional greenhouse gas initiative (money collected on GHG emissions from power plants) to support the state's Environmental Protection Fund, a portion of which helps fund capital investments for solid waste and recycling systems.</t>
  </si>
  <si>
    <t xml:space="preserve">Disposal facilities in Metro Vancouver (Canada) charge a minimum of a $50 fee per load containing banned hazardous materials or materials covered by existing stewardship programs. For loads containing materials covered by disposal bans, a surcharge of 50% of the tipping fee on the entire load will be charged. This mechanism is more of a penalty than a funding source.
</t>
  </si>
  <si>
    <t xml:space="preserve">https://archive.epa.gov/wastes/conserve/tools/payt/web/html/top20.html
http://ec.europa.eu/environment/waste/studies/pdf/financingmuncipalwaste_management.pdf
http://www.mass.gov/eea/agencies/massdep/recycle/reduce/pay-as-you-throw-payt.html
https://www.arp-gan.be/en/collecting.html
</t>
  </si>
  <si>
    <t>http://ec.europa.eu/environment/waste/studies/pdf/financingmuncipalwaste_management.pdf</t>
  </si>
  <si>
    <t>http://www.dec.ny.gov/about/92815.html
https://www.tax.ny.gov/bus/transfer/rptidx.htm
http://dor.wa.gov/content/findtaxesandrates/OtherTaxes/tax_realestate.aspx
http://www.iga.ucdavis.edu/Research/CSLT/presentations-1/Publications/Taxing_Property.pdf</t>
  </si>
  <si>
    <t>http://www.metrovancouver.org/services/solid-waste/bylaws-regulations/banned-materials/Pages/default.aspx</t>
  </si>
  <si>
    <t>http://www.deq.state.or.us/regulations/rules/LQ1001/LQ1001-ADOPTEDRULE-BeneficialUse.pdf
http://www.deq.state.or.us/pubs/rules/2016/swfee/swfee2016_SB245.pdf</t>
  </si>
  <si>
    <t>Germany's Packaging Ordinance; EU Directive 94/62 on Packaging and Packaging Waste</t>
  </si>
  <si>
    <t>Voluntary agreement between the Dutch government and the paper industry; supports compliance with the 2005 Packaging Decree</t>
  </si>
  <si>
    <t xml:space="preserve">B.C.'s Recycling Regulation </t>
  </si>
  <si>
    <t>By city or county resolution</t>
  </si>
  <si>
    <t>TARI is an acronym for tassa rifiuti (waste fee), the municipal tax established by the Financial Stability Act of 2014</t>
  </si>
  <si>
    <t>Impact fees in Washington are authorized by RCW 82.02.050-110 and WAC 365-196-850</t>
  </si>
  <si>
    <t>City of Boulder Municipal Code Title 3, Chapter 10.</t>
  </si>
  <si>
    <t>City of Boulder Municipal Code 6-3-15.</t>
  </si>
  <si>
    <t>City of Elk Grove EGMC 30.50.100</t>
  </si>
  <si>
    <t>National laws pursuant to EU Landfill Directive http://ec.europa.eu/environment/waste/landfill_index.htm http://eur-lex.europa.eu/legal-content/EN/TXT/?uri=CELEX:31999L0031</t>
  </si>
  <si>
    <t>OAR 340-097-0120(6); ORS 459.235</t>
  </si>
  <si>
    <t>Producers of covered products must submit a Product Stewardship Plan which identifies strategies for achieving 75% recovery. Producers must then report annually on progress made toward the plan. The plan is updated every 5 years. Most producers participate by forming privately-held non-profit stewardship organizations that are responsible for carrying out the strategies on behalf of the producers. Fees, funding and contractual relationships are private and costs for the program are internalized within the product stewardship organization and the producers that fund it.</t>
  </si>
  <si>
    <t>As implemented in NY and MA, this funding mechanism primarily supports a competitive grant program for cities and towns.</t>
  </si>
  <si>
    <t>A similar environmental fee on the solid waste utility bill is levied on San Antonio (TX) residents to pay for dead animal collection and HHW facility operations only.</t>
  </si>
  <si>
    <t>The UK is an example of a country where a continuously increasing landfill tax rate was set. Implemented in 1996, the landfill tax was raised by £8 per metric ton per year through 2014, after which it would be capped at £80/metric ton until 2020. A portion of the landfill tax revenue funds the UK Business Resource Efficiency and Waste Programme.</t>
  </si>
  <si>
    <t>The per-ton rates are based on the estimated solid waste received at all permitted disposal sites and on the DEQ's approved budget. Fee schedules are reviewed annually.
This per-ton fee is separate from the per-ton tipping fee charged by Oregon DEQ to cover solid waste components not related to compliance.</t>
  </si>
  <si>
    <t xml:space="preserve">As of April 1, 2019, the orphan site fee will also apply to waste disposed at C&amp;D and tire landfills. 
In most cases, local governments who are given loans are not required to repay the first $100,000 (functionally a grant). </t>
  </si>
  <si>
    <t>Property owner</t>
  </si>
  <si>
    <t>Property tax payer is assumed to be the disposer.</t>
  </si>
  <si>
    <t>Property seller and purchaser</t>
  </si>
  <si>
    <t>Property developer</t>
  </si>
  <si>
    <t>Producers of non-renewable energy/purchasers of renewable energy credits</t>
  </si>
  <si>
    <t>Event organizers</t>
  </si>
  <si>
    <t>Jurisdictions where used</t>
  </si>
  <si>
    <t>Jurisdictions in Denmark, Sweden, other jurisdictions in Europe.</t>
  </si>
  <si>
    <t>Other countries - Germany, Austria, Sweden, France (Green Dot is a registered trademark in 170 countries)</t>
  </si>
  <si>
    <t>The Netherlands</t>
  </si>
  <si>
    <t>Ontario Province, Canada</t>
  </si>
  <si>
    <t>State of Michigan (proposed only)</t>
  </si>
  <si>
    <t>Municipalities throughout Italy</t>
  </si>
  <si>
    <t>Regions where used</t>
  </si>
  <si>
    <t>In Washington (Western, Eastern, both, or statewide)</t>
  </si>
  <si>
    <t xml:space="preserve">Georgia, Massachusetts </t>
  </si>
  <si>
    <t xml:space="preserve">California </t>
  </si>
  <si>
    <t>New York (Delaware County); Oklahoma (Delaware County)</t>
  </si>
  <si>
    <t>Michigan (proposed only)</t>
  </si>
  <si>
    <t>Idaho, New York, Minnesota</t>
  </si>
  <si>
    <t>Colorado (Boulder County), Pennsylvania (multiple counties)</t>
  </si>
  <si>
    <t>New York</t>
  </si>
  <si>
    <t>California, New Hampshire, Maine</t>
  </si>
  <si>
    <t>Colorado (City of Boulder)</t>
  </si>
  <si>
    <t>Oregon, California, Ohio, New York</t>
  </si>
  <si>
    <t>Texas</t>
  </si>
  <si>
    <t xml:space="preserve">Belgium, Taiwan </t>
  </si>
  <si>
    <t xml:space="preserve">Denmark, Sweden </t>
  </si>
  <si>
    <t>Germany, Austria, Sweden, France, the Netherlands, Japan, and more</t>
  </si>
  <si>
    <t>Netherlands</t>
  </si>
  <si>
    <t>Canada (Ontario Province)</t>
  </si>
  <si>
    <t>Canada, Germany, South Korea, Australia, others</t>
  </si>
  <si>
    <t>Auckland, New Zealand</t>
  </si>
  <si>
    <t>Italy</t>
  </si>
  <si>
    <t>U.K.</t>
  </si>
  <si>
    <t>Canada (Metro Vancouver)</t>
  </si>
  <si>
    <t>18 countries in Europe</t>
  </si>
  <si>
    <t>NA--Statewide only</t>
  </si>
  <si>
    <t>In the Netherlands, the local authorities implement and operate collection programs for packaging materials. The packaging producers take the collected material and pay for the processing costs. The packaging producers also pay into a national fund that is used to fund collection programs by local authorities.</t>
  </si>
  <si>
    <t>Consumers pay sales tax at the point of sale; retailers remit the collected sales tax to the county, a portion of which is used to fund solid waste activities.</t>
  </si>
  <si>
    <t>Jurisdictions collect fees from residents and businesses via property tax billing.</t>
  </si>
  <si>
    <t>Municipalities throughout Italy. The waste tax is calculated on an annual basis and is collected by municipalities from households and businesses twice per year.</t>
  </si>
  <si>
    <t>City of Boulder levies the trash tax on all trash haulers in its jurisdiction (it does not apply to haulers of recycling or organics). Haulers collect the tax from their customers via the solid waste bill and remit the collected tax to the city.</t>
  </si>
  <si>
    <t>In Massachusetts, the state obtains renewable energy credits (RECs) for production of energy from waste-to-energy incinerators; it sells RECs to energy producers looking to offset non-renewable energy production. The state uses revenues from sales of RECs to fund waste-related activities. 
Similarly, New York collects revenue from non-renewable energy producers under the regional greenhouse gas initiative. The state uses this revenue to support the state's Environmental Protection Fund, a portion of which helps fund capital investments for solid waste and recycling systems.</t>
  </si>
  <si>
    <t>Oregon at all permitted solid waste disposal sites.
Other jurisdictions levy per ton fees at disposal sites, though uses of the collected funds may vary.</t>
  </si>
  <si>
    <t xml:space="preserve">Weight-based collection fee models are easier to implement for single-family than multifamily housing; this mechanism is not generally implemented in urban areas. </t>
  </si>
  <si>
    <t>This mechanism could also be implemented at a city or county level.</t>
  </si>
  <si>
    <t>While a state could impose a property tax, local governments administer property taxes in Washington State.</t>
  </si>
  <si>
    <t>Impact fees are authorized in Washington State, but not for solid waste.</t>
  </si>
  <si>
    <t>Only suitable in areas where adequate recycling and/or composting infrastructure exists to support diversion of banned materials; typically works in conjunction with a disposal ban.</t>
  </si>
  <si>
    <t>Could be implemented at the state, regional or local level wherever government agencies have disposal facilities within their jurisdiction.</t>
  </si>
  <si>
    <t>This mechanism can be used by whichever entity conducts permitting and enforcement. In Oregon, permitting is done at the state level. In Washington, permitting is done at the county level.</t>
  </si>
  <si>
    <t>Which system components does it fund? (Primary [where most of the money goes] or Secondary [other uses])</t>
  </si>
  <si>
    <t>Operations, maintenance, or monitoring of active facilities (active landfills, other disposal sites, recycling, composting. and moderate risk waste facilities)</t>
  </si>
  <si>
    <t>Other expenditures (such as the Public Works Trust Fund, city taxes, or the general fund)?</t>
  </si>
  <si>
    <t>Waste streams funded (e.g., recycling and organics) may vary jurisdiction to jurisdiction. 
Cities can use collection fees to fund non-collection activities as long as they are related to the solid waste utility.</t>
  </si>
  <si>
    <t>Collection, sorting, and recovery of packaging waste are fully funded by participation fees in Germany. License fees reflect the system costs proportionally; as technology for sorting and recycling improves and reduces end-of-life management costs, the licensing fees decrease.</t>
  </si>
  <si>
    <t>Pays for the processing and recycling of paper and cardboard.
The levy on paper and fiber if the processing cost exceeds the market value of the material is a particular sub-agreement to the overall Netherlands Packaging Agreement. Under the broader agreement, the packaging industry (including producers of paper and fiber) fully fund the costs of collection, processing, litter prevention, monitoring, and administration costs.</t>
  </si>
  <si>
    <t>Producer fees from this program are also used for public education costs, program development, research and development on unrecyclable packaging and printed paper (with the goal of making this material recyclable in a cost-effective way), and ongoing operation and administrative costs. They can also be used for new recycling technology.</t>
  </si>
  <si>
    <t>Producers pay into the stewardship organizations or provide programs directly. The stewardship organizations contract with recyclers and municipalities to provide collection and processing infrastructure.</t>
  </si>
  <si>
    <t>A sales tax is a flexible funding mechanism that could be used to fund any component of the solid waste system (potential uses not specifically identified data sources are marked "secondary").</t>
  </si>
  <si>
    <t>In general, the trash tax has been used to fund waste reduction activities, but the revenues are paid to the city general fund and are not restricted in use. Past uses of the trash tax include funding curbside compost collection, the city's switch to single-stream recycling, a portion of a new HHW management facility, and purchase of land and buildings to house waste reduction facilities.</t>
  </si>
  <si>
    <t>Funding from sales of energy from organic processing can offset the operating costs for the facility.</t>
  </si>
  <si>
    <t>Specific activities funded by the Clean Community Fee include: 
• Street Sweeping
• Litter Abatement
• Recycling Center
• Household Hazard Waste Facility
• Business Outreach
• Resource Recovery Center
• Austin Reuse Centers
• Zero Waste Program Development
• Clean Austin
• Dead Animal Collection
• Boulevard Sweeping
The fee also covers enforcement of some city codes.</t>
  </si>
  <si>
    <t>Manufacturers commission public and private haulers to collect and deliver material for sorting.</t>
  </si>
  <si>
    <t>Paper industry pays local authorities the market price for collected paper and cardboard and contribute to funding of the collection system, though local authorities are responsible for collection.</t>
  </si>
  <si>
    <t>Unredeemed funds, when paid to state environmental or general funds, go to those funds first before being passed through to local waste management programs.</t>
  </si>
  <si>
    <t>Processing fees paid to state are then paid to local recycling centers to subsidize costs of recycling when the processing costs exceed the market value of scrap material.</t>
  </si>
  <si>
    <t>New York state agencies administer the funds and distribute grants to eligible projects by state agencies and partnerships of state agencies with municipalities or nonprofit organizations.</t>
  </si>
  <si>
    <t>Fees paid by users</t>
  </si>
  <si>
    <t xml:space="preserve">Manufacturers must fully fund </t>
  </si>
  <si>
    <t>Tons of packaging and printed paper produced by medium- to large-sized producers.</t>
  </si>
  <si>
    <t>Fees paid to the product stewardship organizations. Mechanism for assessing fees is private.</t>
  </si>
  <si>
    <t>Tons of glass, metal, paper, plastic, or textiles that are sold or distributed by Stewards</t>
  </si>
  <si>
    <t>Number (and in some programs, size or materials) of beverage containers recycled</t>
  </si>
  <si>
    <t>Dollar cost of products purchased</t>
  </si>
  <si>
    <t>Dollars spent at events</t>
  </si>
  <si>
    <t>Number of parcels</t>
  </si>
  <si>
    <t>Assessed value of property</t>
  </si>
  <si>
    <t>Value of real estate transferred</t>
  </si>
  <si>
    <t>Number of new units (or square footage or anticipated waste generation) permitted</t>
  </si>
  <si>
    <t>Number of residential households and volume of trash service that businesses subscribe to.</t>
  </si>
  <si>
    <t>Quantities of disposed organics, and current price of power (or compressed natural gas).</t>
  </si>
  <si>
    <t>Renewable energy generated through waste-to-energy incineration (in MA); non-renewable energy produced by generators subject to carbon credit programs (in NY)</t>
  </si>
  <si>
    <t>Non-compliant vendors at zero waste events</t>
  </si>
  <si>
    <t>Commercial diversion rate and hauler gross revenue.</t>
  </si>
  <si>
    <t>Number and size of loads for disposal that contain recyclable material.</t>
  </si>
  <si>
    <t>Number of utility customers</t>
  </si>
  <si>
    <t>Quantity (tons or volume) of garbage disposed at landfill.</t>
  </si>
  <si>
    <t>Tons of waste disposed at permitted facilities.</t>
  </si>
  <si>
    <t>Wide</t>
  </si>
  <si>
    <t>Total waste quantities</t>
  </si>
  <si>
    <t>Adequate because the mechanism requires producers to fully fund collection, sorting, and recycling/recovery, and the fees also cover program administration costs. Manufacturers incorporate costs into their product prices or operational costs.</t>
  </si>
  <si>
    <t>Adequate because the mechanism requires producers to fully fund collection, sorting, and recycling/recovery, and the fees also cover program administration costs. Manufacturers incorporate costs into their product prices or operational costs.
In addition, the levy on paper and fiber provides a provision through which the paper industry can recoup some of the costs of processing these materials when market prices for these materials are low.</t>
  </si>
  <si>
    <t>Adequate because the mechanism requires producers to fully fund collection, sorting, and recycling/recovery, and the fees also go toward program administration, education, and research/technology costs. Manufacturers incorporate costs into their product prices or operational costs.</t>
  </si>
  <si>
    <t>Adequate because the mechanism requires producers to fully fund collection, sorting, and recycling/recovery of covered materials. Under B.C. regulations, the manufacturer's stewardship plan must also provide for reasonable and free consumer access to collection facilities and incorporate public education on the stewardship program, location of collection facilities, and safe handling of material. Manufacturers incorporate costs into their product prices or operational costs.</t>
  </si>
  <si>
    <t>Adequacy depends on whether fees are set to fully cover the cost of solid waste services and whether they can be adjusted as costs fluctuate.</t>
  </si>
  <si>
    <t>Adequacy depends on whether the tax rate is set to fully cover the cost of solid waste services and whether they can be adjusted as costs fluctuate. 
Because the portion of tax for solid waste may be bundled into the general county/jurisdictional property tax, it may be redirected to other non-waste funding needs, which can limit its adequacy and/or stability.</t>
  </si>
  <si>
    <t>Adequacy depends on the level of taxes compared to the cost of components funded. The moderate funding base ensures that a large pool of money is available.
In New York, the funding source supports multiple environmental needs, not just solid waste. Legislators determine each year how much revenue to direct to each need. Unlike Washington's Public Works Trust Fund, New York's Environmental Protection Fund has a dedicated account for solid waste, enhancing transparency regarding the amount of funding from this source directed to solid waste.</t>
  </si>
  <si>
    <t>Adequacy depends on whether fees are set to fully cover the components funded and the nature of needed infrastructure improvements. May be adequate for waste system expansion related to new growth but could not pay for current system deficiencies or new services for existing development (e.g., waste from existing homes and businesses).
May not be adequate if growth is large enough to require a major capital improvement but not large enough to pay for the entire infrastructure (e.g., the existing transfer station is overcapacity but growth and impact fees only cover 25% of a new transfer station).</t>
  </si>
  <si>
    <t>Adequacy depends on whether the penalty/non-refunded deposit is set to cover enforcement and clean-up costs associated non-compliance with zero waste plans.</t>
  </si>
  <si>
    <t xml:space="preserve">Typically adequate if rates are set appropriately to cover all system costs. </t>
  </si>
  <si>
    <t>Typically adequate if rates are set appropriately to cover all system costs and the extent to which the rates can be adjusted if needed.</t>
  </si>
  <si>
    <t xml:space="preserve">Adequacy depends on whether rates are set appropriately to cover the cost of disposal site oversight activities. Oregon DEQ has the authority to adjust the per-ton fee every biennium beginning in July 1, 2017. </t>
  </si>
  <si>
    <t>Typically adequate if rates are set appropriately to cover the cost of site management.</t>
  </si>
  <si>
    <t>Will not remain stable as waste increasingly shifts from garbage to recycling and composting unless recycling and composting fees are also raised to cover system costs. However, stability also depends on the cost of garbage remaining higher than alternatives as an incentive to reduce waste.</t>
  </si>
  <si>
    <t xml:space="preserve">Will not remain stable as waste increasingly shifts from garbage to recycling and composting unless recycling and composting fees are also raised to cover system costs. However, stability also depends on the cost of garbage remaining higher than alternatives as an incentive to reduce waste.
When implemented in Bjuv, Sweden, the reduction in waste was higher than expected, resulting in an inadequate fixed fee to cover the costs of the system. </t>
  </si>
  <si>
    <t xml:space="preserve">Stable given that manufacturers are required to fully fund the program and are able to adjust self-imposed fee schedules as needed to cover costs. Packaging is not typically stored for a long time, so current manufacturers are not likely to be required to pay for recycling materials created by earlier manufacturers (who could have gone out of business). </t>
  </si>
  <si>
    <t>Stable given that weight-based rates for packaging generation are updated annually and set to cover the anticipated costs of collection and processing. The levy on paper and fiber provision enables additional fees to be levied in the event that processing costs exceed market prices for recycled material (which might otherwise result in unanticipated shortfalls in funding.)</t>
  </si>
  <si>
    <t>Stable. There is potential for stability to decrease for products charged by volume-based fees as packaging becomes lighter if rate schedules are not adjusted, which would reduce the available the funding base.</t>
  </si>
  <si>
    <t>Stability depends on the product sales.
If producers adjust product characteristics that affect the cost of end-of-life management, fees would need to be adjusted to reflect those changes to remain an adequately strong mechanism.</t>
  </si>
  <si>
    <t>Sales taxes are unstable during recessions and can be avoided by purchasing products outside the municipality or state.</t>
  </si>
  <si>
    <t>Revenues from this mechanism may not be very predictable or stable.</t>
  </si>
  <si>
    <t>A flat parcel fee is stable because it is based on numbers of parcels and does not fluctuate with property values or waste generation rates. Ideally, the fee should include automatic adjustments for inflation.</t>
  </si>
  <si>
    <t>A variable fee based on property size, household members, and business type is relatively stable because it does not fluctuate with property values.</t>
  </si>
  <si>
    <t>Stability depends on how the mechanism is set and on levels of development. Revenues will increase and decrease as local development increases and decreases. However, the instability is less of a concern because revenues are needed primarily when only development occurs.</t>
  </si>
  <si>
    <t>This mechanism may lack stability since the collected funds are not restricted for use to the solid waste system and the city may choose to allocate the revenue to other activities.</t>
  </si>
  <si>
    <t>Revenues obtained through sales of renewable energy credit may be difficult to predict year-to-year, particularly if carbon prices also fluctuate.</t>
  </si>
  <si>
    <t>A fee based on revenues is more stable than a fee based on garbage or total tonnages because it will increase with inflation, to some extent. A fee based on the diversion rate is not stable because it will decrease as diversion increases.</t>
  </si>
  <si>
    <t>Limited stability as waste increasingly shifts from garbage to recycling and composting without continued increases to the tax rate.</t>
  </si>
  <si>
    <t>Limited stability; revenues will decrease as disposed tons decrease.</t>
  </si>
  <si>
    <t>Fully dedicated to the waste system in most implementations.</t>
  </si>
  <si>
    <t>In Delaware County, OK, the solid waste sales tax is dedicated to a trust fund of the Delaware County Solid Waste Authority. Level of dedication would depend on legislation.</t>
  </si>
  <si>
    <t>Level of dedication varies by jurisdiction and varies by the implementation.</t>
  </si>
  <si>
    <t xml:space="preserve">In New York, funds are primarily used for other environmental programs (such as parks, water quality), although solid waste has a dedicated account within the Environmental Protection Fund. </t>
  </si>
  <si>
    <t>Minimal impact on purchasing.</t>
  </si>
  <si>
    <t>This mechanism is not designed in a way that influences how or the extent to which property developers build in adequate solid waste disposal and recycling infrastructure; solid waste impact fee is largely independent of development design decisions.</t>
  </si>
  <si>
    <t>Incentivizes haulers to increase diversion rates to reduce their fees.</t>
  </si>
  <si>
    <t>This mechanism increases the apparent cost of garbage disposal, incentivizing reduction of waste or increased recycling and composting.</t>
  </si>
  <si>
    <t>The added per ton fee on garbage (but not recycling and composting) creates some incentive to reduce disposal.</t>
  </si>
  <si>
    <t>Increasing the ease and availability of recycling packaging waste, which can help reduce litter (such as wind-blown lightweight packaging)
Slight negative impact in that producer fees may be passed on to the consumer in the form of higher product costs.
However, improves residential access to recycling services (by reducing municipality cost of service and indirectly taxpayer burden; reduces barriers associated with income or place of residence); Stewardship Ontario reports than 95% of Ontario residents have access to blue box recycling.</t>
  </si>
  <si>
    <t>Slight negative impact in that producer fees may be passed on to the consumer in the form of higher product costs, potentially making it regressive.</t>
  </si>
  <si>
    <t>Negative equity impacts to the extent that sales taxes are typically regressive.
Promotes (weakly) equity in access and cost of collection services; where taxes are used to provide free universal service, this mechanism ensures that all residents have access at equal cost (regardless of income level or place of residence). Rural residents don't pay more for solid waste services because lack of density makes it more expensive to provide service; instead, residents pay for solid waste in a manner that is roughly proportional to how much they consume (in sales tax).</t>
  </si>
  <si>
    <t>Promotes (weakly) equity in that the costs of expanding solid waste service are primarily paid by those who will need it rather than being spread across the existing customer base through increased collection fees.</t>
  </si>
  <si>
    <t>Unclear</t>
  </si>
  <si>
    <t>Due to the way the incentive is structured, commercial haulers receive more benefit if they work with large generators (highest diversion potential) rather than small ones; this has the potential to produce some inequities in quality and/or level-of-service to smaller businesses.</t>
  </si>
  <si>
    <t>This charge could be regressive. The per customer household fee does not take into account ability to pay or amount of the service actually utilized by the payee.</t>
  </si>
  <si>
    <t>Promotes (weakly) environmental justice by providing funding for solid waste disposal oversight and regulatory activities; ensures safe disposal of materials across the state.
Though fees would be passed down to customers and may be regressive, these fees are scaled to the quantity of waste generation and are, to an extent, proportional to the service used.</t>
  </si>
  <si>
    <t>Promotes environmental justice by providing a dedicated funding source for hazardous material monitoring and clean-up, as well as management of orphaned disposal sites.</t>
  </si>
  <si>
    <t>Weight-based mechanisms are administratively complex, as they require tracking and billing customers based on weight, in addition to a means to obtain weights at the time of curbside collection.</t>
  </si>
  <si>
    <t>Requires government negotiating agreement with industry.</t>
  </si>
  <si>
    <t xml:space="preserve">Some complexity in calculating fees, and increased complexity in establishing accompanying tracking/reporting mechanisms and retailer oversight. Additional fees (e.g., processing and/or handling fees) would add complexity.
Administrative complexity is somewhat reduced when retailers keep all unredeemed deposits. </t>
  </si>
  <si>
    <t>Calculating fees and enforcing program is complex, as fees vary by material and the state must implement a tracking and reporting mechanism. That the fee is calculated not only on material weights but also on the previous year's scrap value price and processing costs also adds to complexity.</t>
  </si>
  <si>
    <t>Flat percentage fee charged on all products at point of sale; infrastructure for tracking and recording sales and levied taxes is already in place in Washington State.</t>
  </si>
  <si>
    <t>Does not add significant complexity on top of existing property tax billing, collection, and administrative infrastructure.</t>
  </si>
  <si>
    <t>Moderately complex to calculate fees based on property size and type of business. Very complex to calculate fees based on size of family.</t>
  </si>
  <si>
    <t>Does not add significant complexity on top of existing property tax collection and administration infrastructure.</t>
  </si>
  <si>
    <t>Many jurisdictions already have development fees/land use fees for other public services; this mechanism can be easily added to the existing structure for assessing and collecting fees.</t>
  </si>
  <si>
    <t>Does not add significant complexity on top of existing solid waste fee collection and administration structure.</t>
  </si>
  <si>
    <t>Requires some administration to monitor carbon prices and make sales; additional administration needed to manage and disburse grant funds.</t>
  </si>
  <si>
    <t>Requires additional administration to develop guidelines and requirements, review zero waste event plans, and enforce non-compliance rules.</t>
  </si>
  <si>
    <t>Limited complexity; this mechanism is an add-on to the existing utility billing structure.</t>
  </si>
  <si>
    <t>Limited additional complexity to existing structure for collecting and administering fees at disposal facilities.</t>
  </si>
  <si>
    <t>Requires passing a new product stewardship law for packaging; likely opposition from manufacturers and haulers.</t>
  </si>
  <si>
    <t>Industry may not be willing to pay a levy if costs of recycling exceed costs of recovery.</t>
  </si>
  <si>
    <t>Washington State already has a real estate transfer tax of 1.28% (plus local transfer tax rates), although funding is not used for solid waste and there is not a clear nexus between property transfers and solid waste.</t>
  </si>
  <si>
    <t>RCW 82.02.050 authorizes counties, cities, and towns to impose impact fees for select public facilities; however, solid waste is not currently an eligible service.</t>
  </si>
  <si>
    <t>This mechanism could be implemented at the state level; this mechanism is not generally recommended for individual counties or cities. It requires the participation of retailers and manufacturers.</t>
  </si>
  <si>
    <t>EPR: Levy on Paper and Fiber (Netherlands)</t>
  </si>
  <si>
    <r>
      <t>City of Vancouver with contracted hauler (Waste Connections) offers garbage collection and recycling collection by voluntary subscription for an additional fee.</t>
    </r>
    <r>
      <rPr>
        <strike/>
        <sz val="11"/>
        <color theme="1"/>
        <rFont val="Calibri"/>
        <family val="2"/>
        <scheme val="minor"/>
      </rPr>
      <t/>
    </r>
  </si>
  <si>
    <t>Whatcom County has adopted mandatory garbage and recycling collection through its solid waste and recycling collection district. Haulers serving unincorporated areas of Whatcom County are required to charge separate fees for each garbage, recycling, and composting, per WUTC regulations.</t>
  </si>
  <si>
    <t>Collector, hauler, processor, facility</t>
  </si>
  <si>
    <t>Manufacturer, retailer</t>
  </si>
  <si>
    <t>Text: Jurisdiction name (if mechanism is widely used per previous Ecology research, note research report instead and two or three example jurisdictions). If listing multiple, note type of entity for each.</t>
  </si>
  <si>
    <t>What type of funding mechanism is it?</t>
  </si>
  <si>
    <t>Types of entities using (or who could use) the mechanism, both public and private</t>
  </si>
  <si>
    <t>Which waste stream(s) does it fund?</t>
  </si>
  <si>
    <t>Collection, transfer, transport, processing, disposal</t>
  </si>
  <si>
    <t>Unclear: was previously adequate, but it is heavily dependent on the price of oil. The mechanism does not vary directly with the components funded. In addition, the portion of HST funds directed to solid waste activities has been reduced significantly in the past biennium; cuts in the 2017-2019 biennium are also expected.</t>
  </si>
  <si>
    <r>
      <t>Excise Tax via Solid Waste Disposal District (</t>
    </r>
    <r>
      <rPr>
        <b/>
        <sz val="11"/>
        <rFont val="Calibri"/>
        <family val="2"/>
        <scheme val="minor"/>
      </rPr>
      <t>Counties in Washington State)</t>
    </r>
  </si>
  <si>
    <t>Not dedicated</t>
  </si>
  <si>
    <t xml:space="preserve">Potentially somewhat adequate if dedicated to the solid waste system. An analysis of solid waste cost flows in Washington State estimated that 10% of the tax was used for solid waste infrastructure; remainder used for other public infrastructure. Redirections of Solid Waste Collection Tax revenues to the General Fund since 2011 have rendered this funding source currently inadequate. Funding from this mechanism is based on only part of waste collected (garbage). </t>
  </si>
  <si>
    <t xml:space="preserve">Unclear: litter is a huge problem and potentially no funding mechanism could fully cover the costs of litter clean-up and prevention efforts. If the per-unit fee is at an appropriate level, then this mechanism would remain adequate because it varies with the components it funds. 
Funding from this mechanism in recent years has been redirected to other uses, making the funding inadequate for its designed purpose.
</t>
  </si>
  <si>
    <t>Permit Fees for solid waste handling facilities (local governments)</t>
  </si>
  <si>
    <r>
      <t>Applicable to any jurisdictional health authority that issues solid waste handling permits; local health departments can contract with the Department of Ecology to issue permits on their behalf.</t>
    </r>
    <r>
      <rPr>
        <sz val="11"/>
        <rFont val="Calibri"/>
        <family val="2"/>
        <scheme val="minor"/>
      </rPr>
      <t xml:space="preserve">
</t>
    </r>
  </si>
  <si>
    <r>
      <t xml:space="preserve">While penalties collected vary with littering/dumping enforcement and cleanup, local jurisdictions do not consider the amount of penalties collected to be adequate for enforcement and cleanup activities. For </t>
    </r>
    <r>
      <rPr>
        <sz val="11"/>
        <rFont val="Calibri"/>
        <family val="2"/>
        <scheme val="minor"/>
      </rPr>
      <t>example, enforcement officials are rarely able</t>
    </r>
    <r>
      <rPr>
        <sz val="11"/>
        <color theme="1"/>
        <rFont val="Calibri"/>
        <family val="2"/>
        <scheme val="minor"/>
      </rPr>
      <t xml:space="preserve"> to identify and fine violators.
Penalties are better used to deter improper practices than to generate revenue.</t>
    </r>
  </si>
  <si>
    <t>Penalties are better used to deter improper practices than to generate revenue. In addition, catching and prosecuting those who litter or illegally dump is challenging, which makes the mechanism neither stable nor strong.</t>
  </si>
  <si>
    <t>This mechanism applies only to cities and counties that contract for collection.</t>
  </si>
  <si>
    <t>Stable from the state's perspective because manufacturers are required to cover all program costs. Small potential for stability to decrease as CEPs become lighter, reducing the funding base for the administrative fee.</t>
  </si>
  <si>
    <t>King County (WA), Tacoma-Pierce County (WA), Snohomish County (WA), and Alameda County (CA)</t>
  </si>
  <si>
    <t>Pharmaceutical sales or quantities (determined in manufacturer-created EPR plan)</t>
  </si>
  <si>
    <t>Adequate: the mechanism requires manufacturers to fully fund collection, recycling, and education regarding mercury-containing lamps. Stewardship organizations are allowed to set the Environmental Handling Charge (EHC) to meet program costs (with approval from the Department of Ecology). To remain adequate, the EHC will likely need to be adjusted to focus primarily on number of mercury-containing lamps collected as consumers shift to alternatives such as LEDs. In addition, if curbside and mail-back collection programs are needed to ensure adequate resident and business access to recycling options where drop-off sites are more sparse, funding may be insufficient because the EHC cannot be used for these programs.</t>
  </si>
  <si>
    <t>Stable from the state's perspective because manufacturers are required to cover all program costs. Small potential for stability to decrease as consumers shift to lighting products that do not contain mercury, unless the EHC formula is changed.</t>
  </si>
  <si>
    <t xml:space="preserve">Adequate from the state perspective because retailers must cover the cost of recycling returned batteries. Currently adequate from the retailer perspective because the commodity of values of batteries typically covers the cost of recycling. </t>
  </si>
  <si>
    <t xml:space="preserve">Historically tip fees have been adequate in jurisdictions with publicly run transfer and disposal facilities; in the future this source is expected to be moderately adequate because it often excludes recycling and composting tonnages. In addition, landfills have closure and long-term maintenance costs that have not necessarily been accounted for when setting tip fees. </t>
  </si>
  <si>
    <t>Solid waste collectors regulated by the Washington UTC cannot use this rate model because they are required to charge for each service separately to avoid cross-subsidizing between services. The closest variant allowable for UTC-authorized haulers is county-mandated subscription and with separate fees for each service.</t>
  </si>
  <si>
    <t>Limited stability. Revenues will fluctuate with energy prices; revenues may decrease if feedstock quantity or quality decrease. Several countries in Europe (Germany, Sweden, Belgium, and Netherlands) import garbage from other countries as feedstock for their waste-to-energy plants. Funding from waste-to-energy may also be impacted by changes to renewable energy incentives.</t>
  </si>
  <si>
    <t>RCW 70.05.060 authorized local boards of health to establish fees; King County Board of Health Code 11.04.060</t>
  </si>
  <si>
    <t>RCW 35.21.120 (cities); RCW 36.58.040 (counties)</t>
  </si>
  <si>
    <t>RSW 70.95N; WAC 173-900</t>
  </si>
  <si>
    <t>RCW 36.58.040 (counties); RCW 35.21.152 (cities)</t>
  </si>
  <si>
    <t>Flow control is not in itself a funding mechanism; instead it directs the flow of waste tonnages to specific facilities where tip fees, taxes, surcharges, or other funding mechanisms generate revenues.</t>
  </si>
  <si>
    <t>Lewis County, City of Seattle, King County, Snohomish County, Spokane County</t>
  </si>
  <si>
    <t xml:space="preserve"> RCW 35.21.152 (cities)</t>
  </si>
  <si>
    <t xml:space="preserve"> RCW 35.21.152 (cities); RCW 81.77 governs collection fees for haulers regulated by the Washington UTC</t>
  </si>
  <si>
    <t xml:space="preserve"> RCW 35.21.152 (cities can establish fees); RCW 35.21.130 (cities can mandate service); RCW 36.58A.010 (counties can mandate service through a collection district); RCW 81.77 governs collection fees for haulers regulated by the Washington UTC</t>
  </si>
  <si>
    <r>
      <t>Whatcom County's solid waste disposal district (chapter 18.14) imposes an excise tax of $8.50 per ton that is the primary funding mechanism for the county's solid waste management activities.
The San Juan County and Lopez Island disposal districts are authorized in county ordinances (Chapter 8.12) to collect excise fees based on charges paid to certificated haulers (excluding recycling collection revenues).</t>
    </r>
    <r>
      <rPr>
        <sz val="11"/>
        <color rgb="FFFF0000"/>
        <rFont val="Calibri"/>
        <family val="2"/>
        <scheme val="minor"/>
      </rPr>
      <t xml:space="preserve"> </t>
    </r>
    <r>
      <rPr>
        <sz val="11"/>
        <rFont val="Calibri"/>
        <family val="2"/>
        <scheme val="minor"/>
      </rPr>
      <t>The fees go to the district solid waste fund, which is used for funding waste disposal activities.</t>
    </r>
  </si>
  <si>
    <t>Cities of Bellevue and SeaTac, Clark County</t>
  </si>
  <si>
    <t>RCW 36.58.045 (counties)</t>
  </si>
  <si>
    <t>Washington State, with fees collected by tire retailers; retailers retain 10% of the fee.
In Illinois, retail customers pay a $2.50 fee on purchase of new or used tires in state, $2.00 of which funds used tire management. $0.10 is kept by the retailer; $0.10 is paid to the General Revenue Fund; and $0.50 is paid to the Emergency Public Health Fund.</t>
  </si>
  <si>
    <t>Fee applies only to motorized vehicle tires, not bicycle or wheelbarrow wheels. Most funds collected in Washington are used to fund highway maintenance related to road wear.</t>
  </si>
  <si>
    <t>In WA, the state authorizes the fee and received 90% of the revenues. Retailers retain 10% of fees collected through this mechanism.</t>
  </si>
  <si>
    <t xml:space="preserve">In WA, the state authorizes the core vehicle battery charge, but no money goes to the state or local governments. Fees collected from this program are kept by retailers, who use these funds to pay for recycling of batteries.
</t>
  </si>
  <si>
    <t xml:space="preserve">Incentivizes customers to recycle and compost because they are already paying for these services and they are required to use these services. By increasing the number of customers in a given geographic area, mandatory service results in a more efficient system and a lower cost per household. 
Charging more for garbage service than for recycling and composting service may increase contamination of these streams, albeit to a lesser extent than rate models offering "free" recycling and composting. </t>
  </si>
  <si>
    <t>RCW 70.93.060 defines how fines collected under the state minimum are allocated. Local jurisdictions may be able to direct additional funds collected under local ordinances to other activities, such as rewards for reporting violations.
Depending on the nature of the violation, half of the collected penalty can go to the landowner on whose property the littering/dumping took place.</t>
  </si>
  <si>
    <t>Jurisdictions in Washington that own or operate disposal facilities and have the authority to set rates and charges could impose surcharges on loads of garbage that contain recyclable materials</t>
  </si>
  <si>
    <r>
      <t xml:space="preserve">Washington State Department of Ecology, in partnership with Washington State Department of Revenue. Portions of revenues are passed through to local jurisdictions of all sizes </t>
    </r>
    <r>
      <rPr>
        <sz val="11"/>
        <rFont val="Calibri"/>
        <family val="2"/>
        <scheme val="minor"/>
      </rPr>
      <t xml:space="preserve">throughout the state and to other state agencies. </t>
    </r>
    <r>
      <rPr>
        <sz val="11"/>
        <color theme="1"/>
        <rFont val="Calibri"/>
        <family val="2"/>
        <scheme val="minor"/>
      </rPr>
      <t>Six other states have similar laws: Nebraska, New Jersey, Ohio, Rhode Island, Tennessee, and Virginia.
The City of Oakland, California imposes a litter tax based on type of business rather than value of product sold. The tax is charged on fast-food restaurants, gas stations, convenience markets, liquor stores, and other business types associated with disposable products that end up as litter.</t>
    </r>
  </si>
  <si>
    <t>City of Oakland, California</t>
  </si>
  <si>
    <t>Ontario Waste Diversion Act, 2002
Waste-Free Ontario Act, 2016</t>
  </si>
  <si>
    <t xml:space="preserve">Adequate if the contracted collector is required to provide the service (such as education and outreach, litter collection or moderate risk waste collection) and the city provides adequate oversight to ensure services meet city standards. The contracted collector will set rates for collection customers to cover the costs of services listed in the contract.
Likely adequate if the city has included fees appropriately to cover costs in the contract. </t>
  </si>
  <si>
    <t>Greater Vancouver Sewerage and Drainage District, Bylaw No. 302, 2016 (2017 Tipping Fee Bylaw)</t>
  </si>
  <si>
    <t xml:space="preserve">Disposal facilities in Metro Vancouver (Canada) owned or operated by the City of Vancouver can charge the penalty surcharge on disposers. </t>
  </si>
  <si>
    <t>In Washington (Western, Eastern, or both, or statewide)</t>
  </si>
  <si>
    <t>These measures keep materials generated in the jurisdiction disposed in the jurisdiction, which can increase the quantity of waste collected (increasing collected tip fees) or increase the quantity of recyclables collected (increasing revenues from their sales).</t>
  </si>
  <si>
    <t>Provides funding to jurisdictions for household hazardous waste management and enforcement, helping to promote environmental justice.</t>
  </si>
  <si>
    <t>None (already in place). However, HB 1191 (introduced 2017) proposes to eliminate this fee.</t>
  </si>
  <si>
    <t>Administration and Planning Fees Outside Collecting Contracts (Washington State counties)</t>
  </si>
  <si>
    <t>Fees are typically listed on bills as a single charge for garbage or solid waste collection. In some cities, such as Olympia, residents are charged a higher fee for garbage if they decline to have a recycling container.
In Washington, jurisdictions use a pay-as-you-throw (PAYT) model in which customers with larger containers or more frequent service pay higher fees. Some jurisdictions outside of the state charge flat fees regardless of quantities discarded.</t>
  </si>
  <si>
    <t xml:space="preserve"> In Washington, jurisdictions use a pay-as-you-throw (PAYT) model in which customers with larger containers or more frequent service pay higher fees. Some jurisdictions outside of the state charge flat fees regardless of quantities discarded.</t>
  </si>
  <si>
    <t xml:space="preserve">Processors directly receive the revenues from manufacturers who use recycled content and from individuals and organizations that buy compost, other organic products, or products made with recycled materials. Revenues may also be used to offset processing costs.
</t>
  </si>
  <si>
    <r>
      <rPr>
        <sz val="11"/>
        <rFont val="Calibri"/>
        <family val="2"/>
        <scheme val="minor"/>
      </rPr>
      <t xml:space="preserve">City of Spokane (WA); King County (WA); Republic-owned Roosevelt Regional landfill Klickitat </t>
    </r>
    <r>
      <rPr>
        <sz val="11"/>
        <color theme="1"/>
        <rFont val="Calibri"/>
        <family val="2"/>
        <scheme val="minor"/>
      </rPr>
      <t>County (WA)</t>
    </r>
  </si>
  <si>
    <t>The formula on which the maximum award amount is set has a component that is set on a per-capita basis; larger jurisdictions are eligible for larger grant awards.</t>
  </si>
  <si>
    <t xml:space="preserve">Considerations for waste-to-energy include regional electricity prices, tipping fees, and renewable energy standards (where waste-to-energy is considered renewable). Public agencies benefit from this funding mechanism only if own the energy-generating facility or have negotiated revenue-sharing; otherwise, the funding mechanism benefits the private landfill or processing facility.
This funding mechanism is also only applicable to jurisdictions that operate a large landfill or an incinerator. </t>
  </si>
  <si>
    <t>New York. Other states (including Washington) charge real estate transfer taxes, but they do not necessarily use the collected tax to fund solid waste programs.</t>
  </si>
  <si>
    <t xml:space="preserve">Adequacy depends on whether rates are set appropriately to cover all system costs. Costs for lowest level of disposal must be set to cover the collection costs that do not vary substantially with amounts disposed; for example, the cost to drive a collection vehicle to a residence is nearly the same whether the household discards one bag or five bags of garbage. </t>
  </si>
  <si>
    <t>Adequacy depends on the component funded and whether penalties/surcharges are set to cover those costs. Penalties are typically an enforcement mechanism rather than a funding mechanism. Penalties are best used to fund enforcement actions and related education costs.</t>
  </si>
  <si>
    <t>Penalties are not a stable source of funding.</t>
  </si>
  <si>
    <t>Penalties are typically not stable and should not be considered a strong source of funding except for components that vary with the number of violations. Penalties are best used to fund enforcement actions and related education costs.</t>
  </si>
  <si>
    <t>Dedication depends on the authorizing legislation or ordinance.</t>
  </si>
  <si>
    <t>The dedication of this particular mechanism to solid waste as implemented in Metro Vancouver is unknown. Dedication would depend on the authorizing legislation or ordinance.</t>
  </si>
  <si>
    <t>While there is some debate, real estate transfer taxes are considered to be regressive and to reduce mobility (that is, reduce people's ability to buy/sell and move to a new location). In New York, this mechanism has a provision to levy higher tax rates on high-value properties, offsetting some regressivity concerns.</t>
  </si>
  <si>
    <t>Moderately complex to set-up, as it requires connection to power and connection to a computer system for data transfer. Upfront equipment costs are also higher for these containers than other PAYT variants.
However, once in place, tracking and monitoring of customer disposal is relatively straightforward, as it is all digitally recorded.</t>
  </si>
  <si>
    <t>Requires the government to audit manufacturer and third-party programs to ensure compliance.</t>
  </si>
  <si>
    <t>As implemented in B.C., the oversight of operations and standards is light. In general, EPR programs require the government to audit manufacturers and third-party programs to ensure compliance with regulations</t>
  </si>
  <si>
    <t>Many jurisdictions require permits for events, and some require event organizers to create waste management or zero waste plans. These permits and plans provide an existing mechanism on which to add a zero waste fee.</t>
  </si>
  <si>
    <t>Bottle bills authorize a deposit and refund program for beverage containers. Retailers pay a deposit on beverage containers to distributors. This deposit price is passed on to the customer at retail, and the customer can recoup the cost of deposit when the empty beverage container is returned to the retailer or a redemption center. Some states also charge an additional non-refundable handling fee (typically $0.01-0.03) that covers the costs of handling containers. This program is designed to incentivize container recycling, and some states use unclaimed/unredeemed deposit funds to pay for other environmental and solid waste programs.
If the cost of recycling is more than the handling fee, processing fee, or other collected fees from manufacturers (such as unredeemed deposits), the local governments and recycling centers bear the cost. Manufacturers are not required to cover the deficit in bottle bill implementations in the U.S. [Note: in B.C., Canada, provisions are in place for an additional producer fee if unredeemed deposit and handling fees are insufficient to cover collection and recycling costs.]</t>
  </si>
  <si>
    <t>Businesses that generate hazardous waste are charged an annual fee of $49. Collected fees are used to provide technical assistance and compliance education assistance to hazardous substance users and hazardous waste generators.
This fee is separate from the Hazardous Substance Tax and the Voluntary Reduction Plan Fee.</t>
  </si>
  <si>
    <t>Increasing the ease and availability of recycling packaging waste, which can help reduce litter (such as wind-blown lightweight packaging)
Residential collection of Green Dot materials in Germany is provided free of charge, ensuring that income is not a barrier to access to recycling services.
Slight negative impact in that producer fees may be passed on to the consumer in the form of higher product costs.</t>
  </si>
  <si>
    <t>Oregon's Department of Environmental Quality charges a per-ton permit fee on all solid waste disposal facilities. Transfer stations, material recovery facilities and composting facilities do not pay the permit fee.
The permit compliance fee is charged ($0.58/ton) at all disposal facilities, including C&amp;D landfills, sludge disposal facilities, and conversion technology facilities. This fee is used to fund oversight of disposal sites, including permitting, inspecting, monitoring, enforcement, technical assistance, and other activities.</t>
  </si>
  <si>
    <t>http://www.innovationseeds.eu/Policy-Library/Core-Articles/Landfill-Taxes--Dedicated-Green-Taxes-To-Reduce-Waste-Sent-To-Landfill</t>
  </si>
  <si>
    <t>T1 Database-Current Mechanisms</t>
  </si>
  <si>
    <t>T2 Database-Potential New Mechanisms</t>
  </si>
  <si>
    <t>Flow Control Measures (jurisdictions in WA state)</t>
  </si>
  <si>
    <t>Coordinated Prevention Grants (cities and counties across the state)</t>
  </si>
  <si>
    <t>In the countries where implemented, the landfill tax is collected by tax and customs authorities, environmental agencies, or municipalities from disposal facilities.</t>
  </si>
  <si>
    <t>This mechanism is more of an incentive or penalty to promote event recycling than a source of funding. In general, funds from this mechanism would be more suited to funding clean-up/disposal costs associated with non-compliance with zero waste requirements and program administration.
Fees collected through this mechanism are paid to Eco-Cycle (nonprofit administering the zero waste events program), not to the City of Boulder.</t>
  </si>
  <si>
    <t>In cases where this mechanism is used to fund collection services for all households, this funding structure can help keep collection costs lower in rural and less densely populated regions (where costs of service are typically higher) and can promotes equity in access and cost of service. 
The tax rate scales on the assessed value of the property, which may be a reasonable proxy for ability to pay the fee, which can improve the equity over a flat per household fee.</t>
  </si>
  <si>
    <t>CPG funding typically comes from the Local Toxics Control Account (LTCA), which is funded by the Hazardous Substance Tax on substances such as petroleum products, pesticides, industrial chemicals, and acids on first possession in the state. Recently, funding has come from the State Building Construction Account.</t>
  </si>
  <si>
    <t xml:space="preserve">Washington State Department of Ecology, in partnership with Washington State Department of Revenue. Portions of revenues are passed through to local jurisdictions of all sizes throughout the state.
MTCA funds primarily go to the Department of Ecology, where they are also used for water and air quality management efforts. However, some funds also go to the Department of Natural Resources, Department of Agriculture, and to a lesser degree, transportation and higher education. </t>
  </si>
  <si>
    <t>Incentivizes residents to safely dispose of pharmaceuticals by making safe disposal free and reasonably convenient. Safe disposal of pharmaceuticals is environmentally beneficial.</t>
  </si>
  <si>
    <t>Incentivizes customers to return vehicle batteries (no fee with return of used battery) for recycling. Battery recycling is environmentally beneficial and has proven successful.</t>
  </si>
  <si>
    <t xml:space="preserve">Administrative costs associated with revenue sharing are moderate because they require haulers and counties to develop an original agreement and negotiate ongoing activities in addition to tracking and sharing revenues. In addition, revenue-sharing agreements require approval by the WUTC. </t>
  </si>
  <si>
    <t>Potentially adequate if the per-business fee allowed by state law is adequate to provide education, outreach, technical assistance, and research to affected businesses because this mechanism scales proportionally to its funding base (number of hazardous waste generators) and is adjusted for inflation. May not be adequate if the per-business fee has been set too low initially or if businesses exempt from paying the fee also need and receive these education and waste reduction services.</t>
  </si>
  <si>
    <t>In King County, drug producers are also required to pay fees to the public health department to cover the costs of reviewing stewardship plans and overseeing the program.
All medicines are accepted for return except over-the-counter drugs that are regulated as cosmetics, such as vitamins and supplements. Legally controlled substances such as Vicodin and valium can only be returned at law enforcement drop-off sites or collection events.</t>
  </si>
  <si>
    <t>WAC 173-312</t>
  </si>
  <si>
    <t>Paid by Department of Ecology to local cities and grants, historically funding from the Hazardous Substance Tax.</t>
  </si>
  <si>
    <t>Grants are used by local jurisdictions in Washington State</t>
  </si>
  <si>
    <t>Washington State Department of Ecology provides grants to local jurisdictions of all sizes throughout the state.</t>
  </si>
  <si>
    <t>Historically, the portion of the Hazardous Substance Tax funds that is allocated by the legislature to the grants.</t>
  </si>
  <si>
    <t>Coordinated Prevention Grants are a pass-through of state funding to local governments.</t>
  </si>
  <si>
    <t>Number of packs of cigarettes sold</t>
  </si>
  <si>
    <t>http://sftreasurer.org/sites/default/files/Documents/Business_Zone/o0173_09.pdf
http://www.sfexaminer.com/san-francisco-to-double-litter-fee-on-cigarette-sales/</t>
  </si>
  <si>
    <t>South Korea, Germany, and others</t>
  </si>
  <si>
    <t>South Korea, Germany, and several cities in Europe.</t>
  </si>
  <si>
    <t>RCW 82.02.030 includes provisions for additional special excise taxes (such as taxes on alcohol or on utilities).
Cities and counties can levy up to an additional 1% in sales tax (separately from other optional special use sales taxes). Today, 36 of 39 counties are levying the full allowable tax. To increase sales tax in these counties, the legislature would have to grant more optional sales tax authority to local governments that cover solid waste. A number of optional sales tax authorities exist for other purposes such as transit, mental health and chemical treatment, and criminal justice.</t>
  </si>
  <si>
    <t>Hazardous Waste Generation Fee (Washington State)</t>
  </si>
  <si>
    <t>Tire Retailer Fee (Washington State)</t>
  </si>
  <si>
    <t>http://www.kingcounty.gov/depts/health/board-of-health/regulations/secure-medicine/overview.aspx
http://www.tpchd.org/environment/waste-management/medicine-return-program
http://www.snohd.org/Waste/Medicine-Disposal/Pharmaceutical-Stewardship
http://www.acgov.org/aceh/safedisposal</t>
  </si>
  <si>
    <t>RCW 70.05.060; King County Rule and Regulation #13-03; Tacoma-Pierce County Board of Health Resolution 2016-4511; Snohomish Board of Health Ordinance 2016-001</t>
  </si>
  <si>
    <t>CPG funds local government tasks that prevent or minimize environmental contamination in compliance with state solid and hazardous waste laws and rules, provides funding assistance for local solid and hazardous waste planning, and implementation of some programs and tasks in those plans. Funding for garbage is extremely limited, as described in grant guidelines.</t>
  </si>
  <si>
    <t xml:space="preserve">http://www.ecy.wa.gov/programs/swfa/grants/cpg.html
https://fortress.wa.gov/ecy/publications/SummaryPages/1507003.html </t>
  </si>
  <si>
    <t>Already adopted by four counties in Washington, establishing a model for how pharmaceutical EPR programs would work. However, such a program would have to be implemented statewide, requiring new legislation.</t>
  </si>
  <si>
    <t>King County has implemented extended producer responsibility programs for pharmaceuticals; Pierce, Snohomish, and Kitsap counties have adopted EPR regulation for pharmaceuticals. In King County, drug companies that sell into the county are required to cover the cost of collection, transportation, and safe disposal of medicine. Residents can dispose of medicines free of charge at drop-off locations or by mail. The program does not apply to pharmaceutical waste generated by businesses.</t>
  </si>
  <si>
    <t>Some jurisdictions use flow control measures to ensure waste generated locally is disposed of in local transfer and disposal sites to maintain local tip fee revenues. In Washington, counties have the authority to direct garbage collected in unincorporated areas and cities have the authority to direct garbage collected within their boundaries and other materials collected by the city directly or through collection contracts.</t>
  </si>
  <si>
    <t>RCW 36.58.040 (counties, only over garbage collected in unincorporated areas); RCW 35.21.152 (cities, only over garbage collected within their boundaries or materials collected by the city directly or through municipal contracts)</t>
  </si>
  <si>
    <t>Flow control measures are not a funding mechanism alone. Instead, they help ensure that waste generated within a jurisdiction are disposed of at the jurisdiction's disposal facilities, allowing for collection of tip fees.</t>
  </si>
  <si>
    <t>Already in place in some jurisdictions; however, these measures can be legally contentious.</t>
  </si>
  <si>
    <t>King, Snohomish, and Pierce counties have revenue sharing agreements with UTC certificated haulers.
In 2013, the Revenue Sharing Agreement between Waste Management and Snohomish County allowed for an incentive payment to the hauler of 5% of its total implementation expenditures if it successfully increased diversion by single-family and multifamily customers increased based on a 2-year rolling average.
While Revenue-sharing agreements can be used in all parts of the state, in practice the lack of access to recycling markets makes this mechanism unfeasible for Eastern Washington.</t>
  </si>
  <si>
    <t xml:space="preserve">Not adequate for recycling and waste prevention education; this mechanism should be considered a supplementary funding source and not a primary funding source. Because the mechanism funds recycling education, this mechanism can help increase the quantity of recycling that haulers collect, in turn increasing the revenues that haulers earn and retain as part of these agreements. However, this mechanism depends on the market value of recyclable commodities, which is not stable. 
</t>
  </si>
  <si>
    <t>Not stable due to the high correlation with commodity prices.</t>
  </si>
  <si>
    <t>WUTC revenue-sharing dedicated to activities that increase recycling.</t>
  </si>
  <si>
    <t>Fees that raise the effective cost of a product may encourage consumers to purchase less or to purchase used goods, reducing overall waste. Unlike the core vehicle battery charge (also charged by retailers), this fee does not incentivize returning the product for recycling because the tire retailer fee is not refunded in exchange for returning used tires.</t>
  </si>
  <si>
    <t xml:space="preserve">Ensuring facilities operate to permit standards are expected to increase environmental sustainability, but the permit fees are not expected to have a meaningful effect on waste disposal and recycling.
Charging reduced fee for recycling and organics processing facilities could marginally incentivize those facilities and the recovery they support. </t>
  </si>
  <si>
    <t>Implementing this mechanism requires on-truck weighing infrastructure that meets standards for weights used in billing, as well as household containers with embedded RFID chips (or other tracking mechanism) to implement; it also requires additional tracking and adds complexity to the billing process.</t>
  </si>
  <si>
    <t>Implementing this mechanism requires locked containers with access provided by RFID cards. It would be easiest to implement during development of new commercial or multifamily sites and may be best used in the private sector or extremely dense urban areas.</t>
  </si>
  <si>
    <t>South Korea, Germany, and several cities in Europe.
In Washington, Seattle-Tacoma International Airport uses RFID-access containers, charging tenants based on number of times they access containers (not quantity of waste disposed by each individual tenant).</t>
  </si>
  <si>
    <t>Private-sector campuses or multifamily complexes.</t>
  </si>
  <si>
    <t>Cities (e.g., Bellevue, SeaTac) and counties (e.g., Klickitat County)</t>
  </si>
  <si>
    <t>Klickitat County, City of Bellevue, and City of SeaTac collect fees from their local collectors.</t>
  </si>
  <si>
    <t>Cities of Bellevue and SeaTac collect fees from their contracted collectors and require them to provide additional solid waste services beyond curbside collection.
Clark County collects an administrative fee on its recycling and yard waste collection contracts, which is used primarily to administer the contract.</t>
  </si>
  <si>
    <t>Washington County, MN Ordinance #194; 
Kootenai County, ID Resolution #2013-38</t>
  </si>
  <si>
    <t xml:space="preserve">Minimal impact on purchasing. </t>
  </si>
  <si>
    <t>Waste streams funded (e.g., recycling and organics) may vary jurisdiction to jurisdiction. 
Fees are used to pay for the collection and processing system. Cities can use collection fees to fund non-collection activities as long as they are related to the solid waste utility.</t>
  </si>
  <si>
    <t>Manufacturers are required to fully fund collection and processing of the packaging materials they generate. Manufacturers can comply with this requirement by paying a fee to a third-party non-profit to collect and recycle their packaging materials.</t>
  </si>
  <si>
    <t>Medium to large producers of packaging and printed paper in British Columbia pay a per-weight fee on the quantities of material they supply to residents. Fees vary by the type of material used and are used to fund all aspects of collection and processing of the material. Fees are also used to fund public education programs and research on recovery of currently hard-to-recycle or non-recyclable materials. 
This mechanism shifts the cost burden of recycling and processing materials entirely to the producers of packaging and printed paper in B.C.
Similar packaging and paper EPR programs are utilized in the EU (detailed in Record 8 under "Green Dot")</t>
  </si>
  <si>
    <r>
      <rPr>
        <sz val="11"/>
        <rFont val="Calibri"/>
        <family val="2"/>
        <scheme val="minor"/>
      </rPr>
      <t>R</t>
    </r>
    <r>
      <rPr>
        <sz val="11"/>
        <color theme="1"/>
        <rFont val="Calibri"/>
        <family val="2"/>
        <scheme val="minor"/>
      </rPr>
      <t xml:space="preserve">equiring manufacturers to fund the cost of collecting and processing recyclables increases the ease and availability of recycling packaging waste, which can help reduce litter. The Packaging Agreement also requires that packaging producers </t>
    </r>
    <r>
      <rPr>
        <sz val="11"/>
        <color theme="1"/>
        <rFont val="Calibri"/>
        <family val="2"/>
        <scheme val="minor"/>
      </rPr>
      <t>contribute to funding for litter clean-up and reduction efforts. The funding for this effort are built into the material-specific fees.
Slight negative impact in that producer fees may be passed on to the consumer in the form of higher product costs.</t>
    </r>
  </si>
  <si>
    <t>As implemented in B.C., the government oversight of operations and standards is light. In general, EPR programs require the government to audit manufacturers and third-party programs to ensure compliance with regulations</t>
  </si>
  <si>
    <r>
      <t>Requires passing a new product stewardship law for packaging; likely manuf</t>
    </r>
    <r>
      <rPr>
        <sz val="11"/>
        <rFont val="Calibri"/>
        <family val="2"/>
        <scheme val="minor"/>
      </rPr>
      <t xml:space="preserve">acturer and solid waste collection company </t>
    </r>
    <r>
      <rPr>
        <sz val="11"/>
        <color theme="1"/>
        <rFont val="Calibri"/>
        <family val="2"/>
        <scheme val="minor"/>
      </rPr>
      <t>opposition.
Areas for improvement identified by an audit of B.C.'s EPR program included reporting outcomes, competition, oversight, accessibility, and accountability. Currently, MMBC is the only option with an approved stewardship plan for producers; some have expressed concerns over the lack of competition while others are concerned that more agencies would decrease the program efficiency. Other criticisms of the current implementation include that not all communities have access to collection and recycling services, particularly in rural and remote communities and that the program has a number of "free riders" who are not complying with requirements. The shortfall due to free riders and limited enforcement activity is estimated to be $3-5 million per year.</t>
    </r>
  </si>
  <si>
    <t>Requires passing a new product stewardship law for the desired set of covered materials; likely manufacturer and solid waste collection company opposition.</t>
  </si>
  <si>
    <t>Would require passing bottle bill legislation in Washington, which both manufacturers and solid waste collection companies have historically opposed.</t>
  </si>
  <si>
    <r>
      <t xml:space="preserve">Can be charged much like a sales tax with low additional administrative costs. However, if different products are charged different advanced disposal fees, the complexity will increase due to the need to track fees by product.
</t>
    </r>
    <r>
      <rPr>
        <sz val="11"/>
        <rFont val="Calibri"/>
        <family val="2"/>
        <scheme val="minor"/>
      </rPr>
      <t xml:space="preserve">Determining how much and on what products </t>
    </r>
    <r>
      <rPr>
        <sz val="11"/>
        <color theme="1"/>
        <rFont val="Calibri"/>
        <family val="2"/>
        <scheme val="minor"/>
      </rPr>
      <t>an advanced disposal fee should apply may also be a complex technical and stakeholder process.</t>
    </r>
  </si>
  <si>
    <t>Similar to sales taxes, fees that increase product costs could be regressive, which would not support equity and social justice goals.
However, by reducing improper disposal of goods such as tires and e-waste, which can pose disproportionate health and environmental hazards to certain communities, this mechanism can promote environmental justice.</t>
  </si>
  <si>
    <t>Not adequate in San Francisco, according to an audit of the cost to clean up cigarette butts and cigarette-related litter, such as wrappers, foil, and lighters.</t>
  </si>
  <si>
    <t>Tons of disposed solid waste.</t>
  </si>
  <si>
    <r>
      <t>This mechanism is more equitable than a</t>
    </r>
    <r>
      <rPr>
        <sz val="11"/>
        <color theme="1"/>
        <rFont val="Calibri"/>
        <family val="2"/>
        <scheme val="minor"/>
      </rPr>
      <t xml:space="preserve"> flat per-property fees because it adjusts fees based on property size, family size, and business type. Because it pays for collection but does not vary based on actual waste generated, it is less equitable than a volume- or weight-based fee.</t>
    </r>
  </si>
  <si>
    <t>Real estate taxes In Washington are authorized by: RCW 82.45 (state) and RCW 82.46 (city and county)</t>
  </si>
  <si>
    <t>Real estate excise tax (REET) are already used in Washington State, but not to fund the solid waste system. The tax is charged by the state, counties, and cities at a rate of 1.28% for the state (plus local transfer tax rates of 0.3% to 0.5%). At the state level, revenues primarily go to the general fund, although 2% of the receipts go to the Public Works Trust Fund.</t>
  </si>
  <si>
    <r>
      <t xml:space="preserve">Property square meters, number of household </t>
    </r>
    <r>
      <rPr>
        <sz val="11"/>
        <rFont val="Calibri"/>
        <family val="2"/>
        <scheme val="minor"/>
      </rPr>
      <t>members, type of business, and</t>
    </r>
    <r>
      <rPr>
        <sz val="11"/>
        <color theme="1"/>
        <rFont val="Calibri"/>
        <family val="2"/>
        <scheme val="minor"/>
      </rPr>
      <t xml:space="preserve"> sometimes amount of generation.</t>
    </r>
  </si>
  <si>
    <t>British Columbia Province, Canada</t>
  </si>
  <si>
    <t>Canada (British Columbia Province)</t>
  </si>
  <si>
    <r>
      <t>Bags of garbage</t>
    </r>
    <r>
      <rPr>
        <sz val="11"/>
        <color theme="1"/>
        <rFont val="Calibri"/>
        <family val="2"/>
        <scheme val="minor"/>
      </rPr>
      <t xml:space="preserve"> collected</t>
    </r>
  </si>
  <si>
    <t>For packaging, this mechanism needs to be enacted at a statewide scale to be effective; this mechanism is not generally recommended for individual counties or cities. It requires the participation of retailers and manufacturers.
Green Dot labeled products can be found in North America through "Green Dot North America." Since there are not currently any national regulations in any North American country pertaining to packaging recycling, the label is largely used by international companies who do business in Europe or other regions who need their products to comply with packaging ordinances; however, they must pay the license fee to display the symbol on the same packaging in North America.</t>
  </si>
  <si>
    <t>In 2014, the province of British Columbia (BC) implemented a product stewardship program on residential packaging and paper products, requiring that producers be responsible for the end-of-life management of these materials (collection, processing). Multi-Material BC (MMBC), a non-profit, administers a packaging and printed paper stewardship program. Producers are required to submit an annual reporting detailing their quantities of packaging and paper products and methodology for collecting and calculating data; producers pay fees quarterly based on the weight and type of material.
Producer fees are also used for public education costs, program development, R&amp;D for unrecyclable packaging and printed paper, and ongoing operation and administrative costs.
Exemptions are made for small businesses. Small- to medium-sized producers (who supply 1 to 5 metric tons of packaging and paper products to residents) are eligible for a simplified reporting process and a flat fee payment of $550 or $1200 CAD, depending on the supplied volume.</t>
  </si>
  <si>
    <t>Increasing the ease and availability of recycling packaging waste, which can help reduce litter (such as wind-blown lightweight packaging)
Packaging producers fully fund the recycling program; residential collection of covered paper and packaging material is provided free of charge, ensuring that income is not a barrier to access to recycling services.
Slight negative impact in that producer fees may be passed on to the consumer in the form of higher product costs.</t>
  </si>
  <si>
    <t>Under the California Beverage Container Recycling and Litter Reduction Act (AB 2020), CalRecycle makes a processing payment to recyclers when scrap fees are lower than processing costs. Beverage manufacturers pay a processing fee to help offset these processing payments. Processing payments are calculated individually for each material based on the difference between processing costs and scrap values. CalRecycle commissions an annual survey and report on processing and handling costs to calculate the payment. Processing fees from manufacturers cover only a portion of the payments--65% at most. To incentivize using commonly recycled materials, manufacturers pay a lower percentage of the payment for materials with higher recycling rates. For example, processing fees are equal to 65% of CalRecycle's material-specific processing payment if producers use a material with a recycling rate that is less than 30%, such as bimetal or polypropylene #5. In contrast, manufacturers who use containers made from glass, PET #1 and HDPE #2 pay only 11% of the material-specific processing payment. The difference between processing fees and processing payments is covered by revenue from unredeemed deposits.</t>
  </si>
  <si>
    <t>California AB 2020 (Beverage Container Recycling Act)</t>
  </si>
  <si>
    <t>In California, Electronic Waste Recycling Act of 2003 (for electronics)</t>
  </si>
  <si>
    <t>In Oregon, ORS 459.700-740 (Beverage Container Act)</t>
  </si>
  <si>
    <t>In Oregon, beverage containers carry a deposit of $0.05. Due to a provision in ORS 459A.705 to increase the deposit if the beverage recycling rate is under 80% for the two previous calendar years, the deposit will be increasing to $0.10 in April 2017. All unredeemed deposits are retained by the distributor.
In Michigan, unredeemed deposits are split 75% to the state for clean-up of contaminated sites, educational programs on pollution prevention, and a general state environmental trust fund. The remaining 25% is paid to retailers.
In Germany, refillable bottles also carry voluntary refundable deposits. These deposits are lower than the deposits for single-use containers. The German deposit program also applies to packaging for detergents, cleaners, and emulsion paints.</t>
  </si>
  <si>
    <t>The deposit redemption incentivizes customers to return their beverage containers for recycling. 
Note that where producers keep unredeemed deposits, this mechanism may be counterproductive to increasing recycling rates, as producer incentives to facilitate recycling of their products is weakened.</t>
  </si>
  <si>
    <t xml:space="preserve">Mechanism promotes recycling (full dedication to solid waste system), but excess funds generated (through unredeemed deposits) are not necessarily dedicated to the solid waste system. Use of unredeemed deposits include retention by beverage distributors, transfer to state general funds, funding for state environmental programs (which include, but are not restricted to, solid waste), and funding. </t>
  </si>
  <si>
    <t>Note that where unredeemed funds are paid to state environmental clean-up funds (such as in Michigan and New York), this mechanism may have a (weak) positive impact on environmental justice by providing clean-up of contaminated sites and reducing toxics.
In addition, the refund provides an incentive to return beverage containers, which reduces the contribution of bottles and cans to litter (positive impact). Some lower income individuals collect redeemable containers as a supplemental source of income.
Access to redemption center locations may be unequal.</t>
  </si>
  <si>
    <t xml:space="preserve">In California, consumers pay a fee at the point of purchase. Retailers remit collected fees to the state to fund the cost of collecting and recycling covered electronic wastes. The state makes payments to authorized collectors or recyclers (can be municipalities or private collection companies) of electronic waste.
</t>
  </si>
  <si>
    <t>California (on electronics).</t>
  </si>
  <si>
    <t>N/A - not implemented</t>
  </si>
  <si>
    <t>Cities, counties, and states could also implement a sales tax to fund solid waste management.</t>
  </si>
  <si>
    <t>Boulder County (in the past), several counties in Pennsylvania.</t>
  </si>
  <si>
    <t>Jurisdictions collect fees from residents and businesses via property tax billing for solid waste activities (such as for a landfill or general sanitation).</t>
  </si>
  <si>
    <t>Trash Tax (City of Boulder, Colorado)</t>
  </si>
  <si>
    <t>New York State. Property seller pays a transfer tax to the state.</t>
  </si>
  <si>
    <t>Several cities in California; Candia, New Hampshire; Brunswick, Maine.</t>
  </si>
  <si>
    <t>City of Boulder, Colorado</t>
  </si>
  <si>
    <t>This mechanism as implemented in other states primarily funds solid waste program expansion for new development (new equipment, potentially new staffing). However, this mechanism could also apply to expansion of recycling and composting programs to accommodate needs arising from new development.
If Washington State were to authorize impact fees for solid waste infrastructure, funding could be used only for system infrastructure improvements already in the local jurisdictions capital improvement plan. RCW 82.02.060 restricts the use of impact fees; infrastructure improvements must be related to the new growth and cannot pay for existing system deficiencies. For example, it could pay for a new transfer station to accommodate more customers/waste but not a replacement transfer station or a landfill closure.</t>
  </si>
  <si>
    <t>New York and Massachusetts. Other East Coast states also participate in the regional greenhouse gas initiative; however, funds from renewable energy credits are not necessarily directed towards the solid waste system.
Similar funding mechanisms based on the cap-and-trade program have been proposed in California; however, they have not yet been implemented.</t>
  </si>
  <si>
    <t xml:space="preserve">Only applicable in states where a carbon credit system has been established, such as California's cap-and-trade program or the east coast's Regional Greenhouse Gas Initiative. </t>
  </si>
  <si>
    <t>Solid Waste Orphan Account/Orphan Site Fees (Oregon)</t>
  </si>
  <si>
    <t xml:space="preserve">Cigarette Butt Tax (San Francisco, California) </t>
  </si>
  <si>
    <t>City of San Francisco, California</t>
  </si>
  <si>
    <t>Oregon State (Department of Environmental Quality)</t>
  </si>
  <si>
    <t xml:space="preserve">Decatur, Georgia; jurisdictions in Massachusetts; jurisdictions in Europe
</t>
  </si>
  <si>
    <t>Adequacy depends on whether rates are set appropriately to cover all system costs. Costs for lowest level of disposal (based on frequency of access to RFID-locked containers or tons disposed for containers with a built-in scale system) must be set to cover the collection costs that do not vary substantially with amounts disposed, such as the cost to drive a collection vehicle to the container. 
In many implementations, these containers include fullness sensors, which can help collectors reduce costs by preventing unnecessary pick-ups.</t>
  </si>
  <si>
    <t>Bottle bill: Number (and in some programs, size or materials) of beverage containers recycled
Recycled materials processing fee: tons of beverage containers produced, scrap value of the material used, and recycling rate of the material used</t>
  </si>
  <si>
    <t xml:space="preserve">Weight or volume of waste does not need to be calculated, removing costs and complexity associated with costs of measurement. </t>
  </si>
  <si>
    <t>In California, where beverage producers pay an additional processing fee based on the recycling rates of the packaging material used, producers are incentivized to use materials that already have high recycling rates and are more likely to be recycled.
The mechanism incentivizes producers to use readily recyclable materials (as indicated by high recycling rates). However, high recycling rates do not necessarily mean the material is easier to process or has a lower lifecycle impact.</t>
  </si>
  <si>
    <t>Clean Community Fee / Environmental Fee (Austin, Texas; San Antonio, Texas)</t>
  </si>
  <si>
    <r>
      <t>Tons of garbage</t>
    </r>
    <r>
      <rPr>
        <sz val="11"/>
        <color theme="1"/>
        <rFont val="Calibri"/>
        <family val="2"/>
        <scheme val="minor"/>
      </rPr>
      <t xml:space="preserve"> collected</t>
    </r>
  </si>
  <si>
    <t>New York, Massachusetts</t>
  </si>
  <si>
    <t>High for existing tax; moderate to low for potential adjustments</t>
  </si>
  <si>
    <t>None for existing tax (already in place). The nexus between the source of SWCT revenues and the solid waste system supports the political feasibility dedicating existing revenues to solid waste or increasing the tax rate with new revenues dedicated to solid waste; however, redirecting and increasing tax revenues are always politically difficult.</t>
  </si>
  <si>
    <t xml:space="preserve">In Oregon, the bottle bill is used to incentivize recycling but does not provide state funding for recycling system components. Distributors keep all unredeemed deposits. 
In regions where unredeemed funds are returned to the state, funds from bottle deposit programs can be distributed to a range of uses (indicated by the "secondary" funding designation)
In Maine, fund were used for the "solid waste management agency" (no further details provided) at some point.
</t>
  </si>
  <si>
    <t xml:space="preserve">Limited adequacy: the mechanism requires producers to fund half of the costs associated with collection, sorting, and recycling/recovery. Municipalities are additionally able to recoup some of the processing costs through recycling commodity sales (amounts vary by market status and different commodity revenue sharing agreements). The system is transitioning to one that is fully producer-funded. </t>
  </si>
  <si>
    <r>
      <t xml:space="preserve">Privately operated with </t>
    </r>
    <r>
      <rPr>
        <sz val="11"/>
        <rFont val="Calibri"/>
        <family val="2"/>
        <scheme val="minor"/>
      </rPr>
      <t>government oversight. Can lead to exclusivity and corruption.
Slight negative impact in that producer fees may be passed on to the consumer in the form of higher product costs.</t>
    </r>
  </si>
  <si>
    <t>Somewhat stable. Funding from producer fees is stable relative to the quantities of material handled, but the stability of the other half of funding that municipalities contribute to Ontario's recycling program is unknown or varies. The system is transitioning to one that is fully producer-funded, which may suggest that the stability of municipality funding has been limited.</t>
  </si>
  <si>
    <t xml:space="preserve">Pays for collection and processing of recycling, organics, and trash. Also pays for disposal of road waste and green waste from public areas. 
This mechanism could also be used to fund MRW activities, including collection and disposal. </t>
  </si>
  <si>
    <r>
      <t xml:space="preserve">Washington jurisdictions already use rate mechanisms that are more closely tied to generation such as pay-as-you-throw and fee-based garbage, recycling, and organics service. The elements of this mechanism that base fees on property size and business type could be used for jurisdictions that implement property-based fees.
Our research did not identify any jurisdictions in Washington that use property-based fees for solid waste. However, some jurisdictions use property-based fees for other activities such as management of stormwater runoff. </t>
    </r>
    <r>
      <rPr>
        <sz val="11"/>
        <color theme="1"/>
        <rFont val="Calibri"/>
        <family val="2"/>
        <scheme val="minor"/>
      </rPr>
      <t/>
    </r>
  </si>
  <si>
    <t>All residents and business in Austin pay a Clean Community Fee through the consolidated utility bill (covering solid waste as well as other utilities). Single-family homes and apartment and condo dwellers pay $8.05 monthly and businesses pay $19.85 monthly.
The Clean Community Fee funds services that keep the city clean and enhance livability, such as street sweeping and litter abatement. In addition to litter clean-up, the fee also helps fund Austin's recycling center, household hazardous waste facility, business technical assistance and outreach, and other activities. The fee also covers enforcement of some city codes.</t>
  </si>
  <si>
    <t>Taxes are used to pay for externalities arising from landfills, which can include management and monitoring, waste prevention, recycling, and education.</t>
  </si>
  <si>
    <t>Permit activities are expected to increase environmental sustainability, particularly as the mechanism helps ensure funding for oversight and regulatory activities. 
Though facilities pay the fee, facilities will pass the costs on to disposers (who pay indirectly). The per-ton fee itself on disposed waste can also incentivize disposers to reduce garbage and increase recycling and compost (on which the fee is not levied)</t>
  </si>
  <si>
    <t>This charge could be regressive to smokers.</t>
  </si>
  <si>
    <t>The tax does not incentivize or disincentivize proper disposal of cigarette butts or other litter. It may create a small incentive to smoke fewer cigarettes.</t>
  </si>
  <si>
    <t>http://ecodyger.com/2014/tassa-sui-rifiuti-tari-2014-calcolo/; http://read.pwc.com/i/682782-wai-2016/77</t>
  </si>
  <si>
    <t>High; moderate for already proposed bills for a temporary surcharge above the current tax rate.</t>
  </si>
  <si>
    <t>While the typical use of the funding promotes residential recycling and waste prevention, the source of funding does not influence sustainability.</t>
  </si>
  <si>
    <t>Elk Grove City, California; Thousand Oaks City, California</t>
  </si>
  <si>
    <t xml:space="preserve">Elk Grove City, California (called "commercial refuse hauler fees"); Thousand Oaks, California. </t>
  </si>
  <si>
    <t>The tiered hauler fee has been in place since 2010. City of Elk Grove has a population of 168,000 (2015). Revenue from the commercial hauler fee was $500,000 in 2016. 
City of Thousand Oaks has a population of 129,000 (2015).</t>
  </si>
  <si>
    <t xml:space="preserve">Curbside collection fees are charged to customers through a fee structure based on the weight of disposed material. This mechanism is used primarily at pilot scale and in small jurisdictions in Europe. 
This rate structure could also be applied to recycling and compost; however, pay-as-you-throw does not appear to be typically used with these streams.
In Bjuv, Sweden and in a pilot program in Luxembourg, residential customers are charged per kilo of waste disposed. In both cities, residents also pay an additional fixed monthly or annual fee that covers the cost of administration, public outreach, and containers (see discussion elsewhere regarding administration and planning fees, such as the Austin Clean Community fee). </t>
  </si>
  <si>
    <t>California's bottle bill combines a container deposit system (called the California Redemption Value or CRV) with a recycled materials processing fee. Beverage container deposit systems are discussed separately.
Beverage producers in California pay a processing fee to help offset processing payments that the state pays to recyclers to compensate them when the costs of processing covered beverage containers exceeds the commodity value of the containers. Processing fees are based on the processing payments made to recyclers in the previous year and are charged by container material and weight. To incentivize using readily recyclable materials, processing fees are reduced when beverage manufacturers use materials with a high recycling rate. [Note: CRV paid on unredeemed containers pays for this reduction and covers the difference between processing fees and processing payments.]
Due to funding deficits, the program is currently considering changes that would require beverage manufacturers to fully fund recycling.</t>
  </si>
  <si>
    <t>In California, the state enacted the bottle bill, retailers collect deposits from consumers at purchase and remit them to the distributors for each container sold. The distributors pay the beverage container recycling program, which is operated by the state. Beverage producers also pay the recycled materials processing fee. The state pays the deposit refund value to processors, who pass it on to recycling centers. Consumers receive a refund on the deposit when they redeem containers from recyclers. The state also pays processors the processing payments.</t>
  </si>
  <si>
    <t>In California, recycling funds are also used to provide grants, support curbside recycling programs, support market development programs, pay for litter clean-up to cities and counties, and provide public education and information.
The processing fee is specifically used to compensate recycling collection centers for the shortfall between commodity scrap prices and processing/handling costs.</t>
  </si>
  <si>
    <t>California uses unredeemed deposits to support curbside programs, outreach and education, and handling fee reimbursements.</t>
  </si>
  <si>
    <t>in the U.S.: Oregon, Connecticut, Hawaii, Iowa, Maine, Massachusetts, Michigan, New York, Vermont, California (discussed separately); several Canadian provinces; other countries.</t>
  </si>
  <si>
    <t>Oregon, Hawaii, Massachusetts, Maine, other states</t>
  </si>
  <si>
    <t>This mechanism requires first implementing a bottle bill. The processing fee and payment are also very complex and not sustainable for the intended use without unredeemed deposits.</t>
  </si>
  <si>
    <t xml:space="preserve">Adequacy depends on whether fees are set to fully cover the cost of solid waste services and whether they can be adjusted as costs fluctuate. 
The revenues from this funding mechanism have traditionally been used for waste reduction programs; however, because the revenues are paid to the general fund, they are not restricted to uses for the solid waste system.
</t>
  </si>
  <si>
    <t>Italy charges a fee based on the size of property and the number of family members for residential generators or on the size of property and the business activity carried out by commercial generators. The variable fees are set to be relative to the anticipated amount of waste generated.</t>
  </si>
  <si>
    <t>The waste rate for households is calculated on the basis of square meters of the property including parking, basements, attics, excluding uncovered areas (balconies, terraces, gardens) and number of people in the family who live in the building. 
The waste rate for commercial generators is calculated on the basis of square meters of the room or area and type of business (a multiplier of 1-6 is applied based on the anticipated quantity of organic material generated; the multiplier is highest for bars and restaurants).</t>
  </si>
  <si>
    <t>In Boulder, the Trash Tax fully funds the zero waste initiative but is not fully dedicated to solid waste because it is deposited into the city's general fund.</t>
  </si>
  <si>
    <r>
      <t xml:space="preserve">As with other franchise/contract fees, haulers are levied a fee as a percentage of gross revenues that funds the costs of administration and enforcement of contracts, implementation of solid waste programs as required by the law, and mitigation of infrastructure impacts related to solid waste (such as road wear).
The unique element of this fee structure is a discount for haulers who achieve higher diversion rates. Elk Grove City applies this fee only to haulers of commercial/industrial waste. City of Thousand Oaks applies a diversion-based discount only to collection of temporary or roll-off bins (such as for C&amp;D material). Other jurisdictions could choose to apply the fee to residential waste. This discount functions </t>
    </r>
    <r>
      <rPr>
        <sz val="11"/>
        <rFont val="Calibri"/>
        <family val="2"/>
        <scheme val="minor"/>
      </rPr>
      <t>as an incentive to reward haulers for achieving higher diversion and is not a mechanism to raise funding.</t>
    </r>
  </si>
  <si>
    <t>In Elk Grove, the fee is charged and collected from haulers monthly. The fee ranges from 10% (if commercial waste diversion is 30% or greater) to 20% (if diversion is less than 10%) of gross receipts. Haulers may not charge more than 10% on customer bills or invoices for this fee. Diversion rates are calculated and reported by haulers to the city on a quarterly basis. 
In Elk Grove, the fee has been in place since 2010. Their Integrated Waste Manager reports that most haulers are achieving the diversion rate (30% diversion) needed to get the lowest fees; she noted that when diversion rates slip below this tier, haulers quickly work to increase their diversion. A few years ago, the City considered reverting to a flat fee at the haulers' request; however, they decided to keep the diversion-based incentive structure because the incentives appear to work and are worth the additional administrative effort.
In Thousand Oaks, haulers of temporary bins and roll-off containers can reduce their fees from 13.25% of gross revenues to 8.25% if a 25% diversion rate is achieved.</t>
  </si>
  <si>
    <t>May require additional overhead to review reports in which haulers calculate, charge, and collect fees monthly. The mechanism reduces some overhead by making haulers responsible for calculating and reporting diversion rate; however, city oversight is required.</t>
  </si>
  <si>
    <t>Administrative complexity
(rating and notes)</t>
  </si>
  <si>
    <t>A rating of the administrative complexity as high, moderate, or low. In general, factors that add complexity include the need for tracking and reporting systems, the method by which material fees are assessed, and how and from whom payments are collected. 
Include notes that provide context for the administrative complexity rating; in particular, indicate what particular elements of the funding mechanism either add to or reduce complexity.</t>
  </si>
  <si>
    <t>Feasibility 
(rating and notes)</t>
  </si>
  <si>
    <t>A rating of the feasibility of implementing a mechanism as high, moderate, or low.
Include notes that provide context for the feasibility rating related to political and technical considerations, particularly which elements of the funding mechanism are likely to face political or technical barriers. For mechanisms that are already in place across Washington state, the feasibility rating is noted as “high” since no additional work is needed to implement the mechanism.</t>
  </si>
  <si>
    <t>Incentivizes customers to reduce garbage generation by explicitly charging for the amount of garbage generated. However, the mechanism may increase contamination of recycling and organics streams to reduce the need to purchase additional garbage bags/tags.</t>
  </si>
  <si>
    <t>In Washington, this mechanism is applicable primarily to waste haulers and cities, who are responsible for designing collection fee structures. Some haulers in Washington charge for extra garbage bags beyond what will fit into the customer's carts. Excess garbage is typically charged per bag, with the additional fee charged to the customer's account based on the address.</t>
  </si>
  <si>
    <t>Incentivizes customers to reduce garbage generation by explicitly charging for the amount of garbage generated. However, the mechanism may also increase contamination of recycling and organics streams to reduce the weight of their garbage.</t>
  </si>
  <si>
    <t>Incentivizes customers to reduce waste generation; when charged only on garbage, incentivizes reduction of garbage in favor of recycling and composting. May also increase contamination of recycling and organics streams as tipping fees for garbage disposal increase.</t>
  </si>
  <si>
    <t>Incentivizes customers to reduce garbage generation by explicitly charging for garbage but may also increase contamination of recycling and organics streams as fees for garbage disposal increase. 
Can also incentivize recycling and composting by ensuring that the services are available at no perceived extra cost to the customer.</t>
  </si>
  <si>
    <t>Container deposits are stable as a mechanism to fund container recycling as long as deposit amounts are set appropriately. However, unredeemed deposits are unstable as a mechanism to generate additional state funding because the funding base decreases as recycling rate increases.</t>
  </si>
  <si>
    <t>Container deposits are stable as a mechanism to fund container recycling as long as deposit amounts are set appropriately. However, unredeemed deposits are unstable as a mechanism to generate additional state funding because the funding base decreases as recycling rate increases.
Processing fee is unstable. Fees paid to the state decrease as recycling rates for materials increase, even if processing costs vastly exceed scrap values. For example, glass has a high recycling rate but a low scrap value. In addition, funding varies based on commodity prices but has a significant time lag, resulting in shortfalls when commodity prices steadily decline.
The California bottle deposit program is forecasted to run at a deficit through 2018 (due to both per container program payments, which increase as redemption increases, while revenue from unredeemed deposits decreases). Another contributor to funding challenges is that the state subsidizes the cost of recycling/processing. The program is currently considering changes that would require beverage manufacturers to fully fund recycling.</t>
  </si>
  <si>
    <t>Makes it easier for residents to recycle packaging by making it free and reasonably convenient. 
Participating manufacturers may have an incentive to create products that use lighter, easier-to-recycle materials, or just less packaging material, to reduce the fee they pay; however, a 2012 study by SAIC found no evidence that EPR reduced manufacturer packaging use. The study suggested that price signals by EPR to manufacturers are typically weak.</t>
  </si>
  <si>
    <t>Limited additional complexity to add an additional sales tax on cigarettes.</t>
  </si>
  <si>
    <t>The Oregon Department of Environmental Quality (DEQ) charges an orphan site fee of $0.13 per ton on waste disposed or transferred out of state for disposal.
These funds are used to provide low-interest loans to local governments for investigation and clean-up of hazardous substances at local government-owned disposal sites. These funds can also be used for privately owned or operated disposal sites when there is no responsible party for investigation or clean-up actions.</t>
  </si>
  <si>
    <t xml:space="preserve">Some city collection contracts include revenue sharing provisions in which the hauler returns all or part of commodity revenues from the sale of collected recyclable materials to the city.
Certificated solid waste haulers serving unincorporated areas can keep up to 50% of commodity revenues if the funds are used to increase recycling following a plan that is approved by the appropriate local government authority. This plan must be consistent with local solid waste plan and demonstrate how revenues will be used to increase recycling. The remaining revenue will be returned based to residential customers, and without the revenue-sharing agreement 100% of the revenues from sale of residential recyclables are returned to customers as a "commodity credit" line item on bills. </t>
  </si>
  <si>
    <t>Most municipalities do not base the fee on actual amounts of waste generated and disposed, providing little incentive to reduce waste or increase recycling and composting.</t>
  </si>
  <si>
    <t>Landfill Tax (several U.S. states and European countries)</t>
  </si>
  <si>
    <t>EPR: Printed Paper and Packaging Ordinance (British Columbia, Canada)</t>
  </si>
  <si>
    <t>EPR: Ontario Blue Box Program (Ontario, Canada)</t>
  </si>
  <si>
    <t>EPR: Bottle Bill or Beverage Container Deposit Law (Oregon, Michigan, other jurisdictions)</t>
  </si>
  <si>
    <t>EPR: Bottle Bill with a Recycled Materials Processing Fee (California)</t>
  </si>
  <si>
    <t>Sales Tax (Delaware County, New York; Delaware County, Oklahoma; Michigan [proposed only])</t>
  </si>
  <si>
    <t>Event-specific Sales Tax (Michigan DEQ [proposed only])</t>
  </si>
  <si>
    <t>Real Estate Transfer Taxes (also called Real Estate Excise Taxes) (New York)</t>
  </si>
  <si>
    <t>Development Impact Fee / Solid Waste Impact Fee (jurisdictions in California; Candia, New Hampshire; Brunswick, Maine)</t>
  </si>
  <si>
    <t>Sales of Energy from Organics Processing (JC-Biomethane, Oregon; Central Ohio BioEnergy, Ohio)</t>
  </si>
  <si>
    <t>Zero Waste Vendor Non-Compliance Fee (City of Boulder, Colorado); Zero Waste Plan Fee and Refundable Deposit (Boulder County, Colorado [proposed only])</t>
  </si>
  <si>
    <t>Curbside collection fees are charged to customers through a bag-based fee. Bag-based methods require that households can put their garbage out only in jurisdiction-approved bags. The bags are sold at local stores at a cost that covers the expense of handling that amount of waste. The stores return the revenue to the city. 
This rate structure could also be applied to recycling and compost; however, pay-as-you-throw is not typically used with these streams.</t>
  </si>
  <si>
    <t xml:space="preserve">As an alternative approach to an approved bag system, residents may purchase tags or stickers to place on their own trash bags.
Jurisdictions in Massachusetts use a mix of bag and tag/sticker-based PAYT programs. Costs vary from $1-$4 per bag, with bags ranging from 30-40 gallons in capacity. </t>
  </si>
  <si>
    <t>Another U.S. state (identify)</t>
  </si>
  <si>
    <t>Outside United States (identify country)</t>
  </si>
  <si>
    <t>Bag fees are administratively simple, since they do not involve billing and minimize start-up costs. 
In contrast, weight-based mechanisms are administratively complex, as they require tracking and billing customers based on weight, in addition to a means to obtain weights at the time of curbside collection.</t>
  </si>
  <si>
    <t>Though administratively simple and cities would have the authority to implement such a system, many jurisdictions in Washington are set up for carts and automated collection; switching to bags would add operational costs and complexity.</t>
  </si>
  <si>
    <t>Several jurisdictions use containers that can be accessed only through radio frequency identification (RFID) cards linked to individual customers to implement pay-as-you-throw (by weight or frequency with which the bins are accessed). Customers are charged for the disposal associated with their RFID card. This method has been implemented for waste in Germany and specifically for discarded food in South Korea. 
This rate structure could also be applied to recycling and compost; however, pay-as-you-throw does not appear to be typically used with these streams.</t>
  </si>
  <si>
    <t>http://www.seas.columbia.edu/earth/wtert/sofos/Abrashkin_Thesis.pdf
http://www.straitstimes.com/asia/east-asia/south-korea-cuts-food-waste-with-pay-as-you-trash
http://ec.europa.eu/environment/waste/studies/pdf/financingmuncipalwaste_management.pdf
https://mobacommunity.com/blogs/entry/Refuse-container-locks-save-money</t>
  </si>
  <si>
    <t>Financing and Incentive Schemes for Municipal Waste Management 
http://ec.europa.eu/environment/waste/studies/financingmunicipalwaste_management.htm
http://www.recyclingnetwerk.org/documents/VROMThirdPackagingCovenant.pdf
http://www.afvalfondsverpakkingen.nl/fileadmin/downloads/Summary.pdf
https://www.gmaonline.org/file-manager/Sustainability/GMA_SAIC_EPR_Report_091112.pdf</t>
  </si>
  <si>
    <t>WSU (2011), page 13
www.umweltbundesamt.de/en/topics/waste-resources/product-stewardship-waste-management/packaging
PRO-EUROPE Producer Responsibility in Action, www.pro-e.org/files/PRO-EUROPE_Producer-Responsibility-in-Action_web-version_final_150811.pdf
PRO-EUROPE Implementation Costs (2013), www.pro-e.org/files/Participation%20Costs%202013-edit.pdf
http://www.oecd.org/environment/waste/EPR_Japan_packagingFinal%20corrected0502.pdf
https://www.gmaonline.org/file-manager/Sustainability/GMA_SAIC_EPR_Report_091112.pdf</t>
  </si>
  <si>
    <t>http://www.multimaterialbc.ca
https://www.gmaonline.org/file-manager/Sustainability/GMA_SAIC_EPR_Report_091112.pdf</t>
  </si>
  <si>
    <t>http://www2.gov.bc.ca/gov/content/environment/waste-management/recycling/product-stewardship
http://www.bclaws.ca/EPLibraries/bclaws_new/document/ID/freeside/449_2004
http://www.rcbc.ca/content/epr-programs-summary
https://www.gmaonline.org/file-manager/Sustainability/GMA_SAIC_EPR_Report_091112.pdf</t>
  </si>
  <si>
    <t>WSU (2011), page 18; Stewardship Ontario (2011), Blue Box History
http://stewardshipontario.ca/service-providers-municipalities-bluebox/the-blue-box-program-plan/
http://stewardshipontario.ca/wp-content/uploads/2013/03/BBPP-Feb28-FINAL_wappendices.pdf
https://news.ontario.ca/ene/en/2016/06/ontario-passes-new-waste-free-ontario-act.html
http://www.amo.on.ca/AMO-Content/Backgrounders/2016/WasteDiversioninOntarioTransitiontoaNewWorld
https://www.gmaonline.org/file-manager/Sustainability/GMA_SAIC_EPR_Report_091112.pdf</t>
  </si>
  <si>
    <t>WSU (2011), page 22
www.dec.ny.gov/docs/materials_minerals_pdf/frptbeyondwaste.pdf (NYC 2010 Beyond Waste Plan)
www.sai.ok.gov/Search%20Reports/database/Delaware09Webfinal.pdf</t>
  </si>
  <si>
    <t>WSU (2011) page 49
https://www-static.bouldercolorado.gov/docs/Special_Events_requirements-_zero_waste-1-201609291432.pdf
www.bouldercounty.org/doc/rc/zwap2011.pdf</t>
  </si>
  <si>
    <t xml:space="preserve">WSU (2011), page 18, 20
http://bottlebill.org
http://www.ncsl.org/research/environment-and-natural-resources/state-beverage-container-laws.aspx
https://efc.umd.edu/assets/2011impactanalybevcontmd.pdf
</t>
  </si>
  <si>
    <t>WSU (2011), page 18
www.calrecycle.ca.gov/publications/Documents/1559/201601559.pdf
www.calrecycle.ca.gov/publications/Documents/BevContainer/2011034.pdf
http://www.lao.ca.gov/reports/2015/res/recycling/beverage-container-042915.aspx
http://www.calrecycle.ca.gov/BevContainer/Reform2012/
http://web1a.esd.dof.ca.gov/Documents/bcp/1718/FY1718_ORG3970_BCP1268.pdf</t>
  </si>
  <si>
    <t>WSU (2011), page 20
ECY (2004), page 11
www.calrecycle.ca.gov/Electronics/Retailer
http://www.boe.ca.gov/sptaxprog/ewaste.htm
http://www.calrecycle.ca.gov/Electronics/CEW/</t>
  </si>
  <si>
    <t>http://www.michigan.gov/documents/deq/DEQ-WHMD-STSWS-SW_Funding_9-09_291866_7.pdf, page 15</t>
  </si>
  <si>
    <t>WSU (2011), page 27, page 33
www.co.kootenai.id.us/departments/solidwaste/policies/Policy%20101%20-%20Fee%20Resolution.PDF
http://www.aucklandcouncil.govt.nz/EN/environmentwaste/rubbishrecycling/wastemanagementandminimisationplan/Documents/aucklandwasteassessmentappf.pdf
https://www.co.washington.mn.us/DocumentCenter/View/6687</t>
  </si>
  <si>
    <t>https://sccommerce.com/sites/default/files/document_directory/property_tax_rates_by_county_in_south_carolina_2011.pdf
http://www.colorado.edu/ecenter/sites/default/files/attached-files/5_boulder_zerowasteactionplan.pdf
http://www.bouldercounty.org/doc/government/2016budgetbrief.pdf</t>
  </si>
  <si>
    <t>San Jose 2008 Solid Waste Strategic Plan
http://www.brunswickme.org/wp-content/uploads/2014/05/Solid.Waste_.Impact.Fee_.Calculation.pdf
http://mrsc.org/Home/Explore-Topics/Planning/Land-Use-Administration/Impact-Fees.aspx</t>
  </si>
  <si>
    <t>https://bouldercolorado.gov/zero-waste/trash-tax
https://www-static.bouldercolorado.gov/docs/community-takes-charge-boulders-carbon-tax-1-201305081136.pdf</t>
  </si>
  <si>
    <t>WSU (2011) page 47-48
http://www.quasarenergygroup.com/pages/worldwide.html</t>
  </si>
  <si>
    <t>http://www.mass.gov/eea/agencies/massdep/recycle/grants/smrp-grants.html
http://www.mass.gov/eea/docs/dep/recycle/priorities/swmp13f.pdf
http://www.timesunion.com/local/article/New-York-Environmental-Protection-Fund-to-nearly-6738863.php</t>
  </si>
  <si>
    <t>http://www.elkgrovecity.org/UserFiles/Servers/Server_109585/File/Departments/Garbage%20and%20Recycling/resolution-2010-118.pdf
http://budget.elkgrovecity.org
http://www.calrecycle.ca.gov/Publications/Documents/LocalAsst/31001016.pdf
Interview with Heather Neff, Integrated Solid Waste Manager at Elk Grove, California</t>
  </si>
  <si>
    <t>Fort Collins Case Studies (2015), http://www.fcgov.com/recycling/pdf/CRO_Case_Studies_2015.pdf
http://www.austintexas.gov/department/rates-fees
http://www.austintexas.gov/department/commercial-collection-services</t>
  </si>
  <si>
    <t>http://www.deq.state.or.us/lq/sw/docs/fsSWOA.pdf
http://www.deq.state.or.us/lq/sw/docs/FSorphanFunds.pdf</t>
  </si>
  <si>
    <t>In some versions of this system, the RFID-access containers include a scale that requires disposers first weigh their bags. This mechanism enables true pay-as-you-throw by weight rather than pay-per-access to the bins.
In some other versions, these RFID-access bins include sensors that measure bin fullness. This allows collectors to empty the bins only when they are full; residents who use the bin are charged by usage per pick-up.</t>
  </si>
  <si>
    <t>Adequacy depends on whether rates are set appropriately to cover all system costs. Fixed costs for the system must be set to cover the collection costs that do not vary substantially with amounts disposed; for example, the cost to drive a collection vehicle to a residence is nearly the same whether the household discards one kilogram or five kilograms of garbage.</t>
  </si>
  <si>
    <t>In Luxembourg (as of data published in 2002) residents paid a basic fee of 7.8 euro/month and an additional 0.11 euro/kilogram of waste disposed.
In Bjuv, Sweden, household containers are tagged with a chip to link containers to the property to avoid accidental or intentional switching of bins. Compostable and residual waste are charged per kilogram, along with an annual fixed fee for recycling and garden waste.</t>
  </si>
  <si>
    <t xml:space="preserve">The Netherlands central government, local authorities, and the paper industry signed the "Declaration of intent on the collection and processing system for waste paper and cardboard for households" on June 14, 1995. Local governments are responsible for funding and implementing the collection of paper and cardboard from households; this material is provided to the paper industry, which is responsible for ensuring collected material is processed. The paper industry also pays the local governments for the collected paper based on the market price for the material.
In addition, if the cost of processing exceeds the value of the paper and cardboard, the paper industry (at the point of first import) pays a levy to make up the difference to the waste paper dealer or the municipality. </t>
  </si>
  <si>
    <t>In Germany, producers must collect and recycle packaging or hire a third party to do so. Dual Systems Deutschland GmbH (DSD, a non-profit) is the original third party providing this service that producers pay to collect and recycle their packaging. Producers pay the third party a licensing fee that is based on packaging tons produced to place a "Green Dot" logo on their goods. This logo signals that the material can be collected and recycled by residents free of charge. 
The "Green Dot" logo is a registered trademark in over 170 countries. This label indicates that the producer has paid a fee to national packaging recovery organization and signals compliance with the appropriate national packaging ordinances. Ordinances vary in structure, with related variations in funding mechanisms.</t>
  </si>
  <si>
    <t>The German Packaging Ordinance requires product manufacturers to take back and reuse or recycle packaging they have placed on the market or hire a third party to do so. In either case, manufacturers fund collection and recycling. Originally, there was only one third-party service provider (DSD), but more have emerged in recent years. DSD calculates separate licensing fees for 8 material types. Packaging must be separated into all its component parts, and the fractions are used to calculate the license fee for that product. In 2013, licensing fees ranged from 1 Euro/metric ton (for glass) to 17 Euro/metric ton (plastic). Manufacturers coordinate with public and private waste management enterprises to collect packaging from consumers and deliver it to sorting facilities.
Japan has a similar packaging EPR program. A key difference is that if the funds collected from manufacturers by the third-party organization responsible for collection and recycling exceeds the organization's costs, the organization will pay back the surplus to the manufacturers. The opposite also applies - if the collected funds are insufficient to cover costs, manufacturers pay the difference to the organization.</t>
  </si>
  <si>
    <t>Manufacturers must fully fund the system; DSD's fees consider both the weight, volume, and material of packaging</t>
  </si>
  <si>
    <t>British Columbia, Canada</t>
  </si>
  <si>
    <t>Ontario, Canada</t>
  </si>
  <si>
    <t xml:space="preserve">Provides residential curbside collection of paper and packaging through "blue boxes" for residents in the province. Historically, half of the funding for the collection program came from Stewards, who are producers or importers of packaging and products from recyclable materials used in Ontario with gross revenue exceeding $2 million in any year since 2002. Stewards pay a tax per kilogram of glass, metal, paper, plastic, or textiles that they sell or distribute that pay for collection, transportation, recycling, and disposal costs. The remaining half of the funding for curbside collection is paid by local municipalities. In 2016, Ontario adopted new legislation that will transfer all costs to producers; the time period for the transition to full producer responsibility has not yet been established. </t>
  </si>
  <si>
    <t>Exemptions are made for small producers who meet any of the following criteria:
- Earns less than $1 million in annual revenue
- Supplies less than 1 metric ton of packaging and printer paper to B.C. residents
- Operates as a single point of retail sale (not as a franchise or chain)
- Is a registered charity
Taking these exemptions into account, fewer than 3,000 B.C. businesses (&lt;1%) are affected by the program.</t>
  </si>
  <si>
    <t xml:space="preserve">Primarily pays for collection, transport, disposal, and processing. Likely also indirectly supports infrastructure costs (new trucks, new bins) associated with these actions, however.
Costs for the blue box program expenses are split across operating costs, education and development, general management, and regulatory expenses. In 2014, producers paid over $100 million CAD in blue box steward fees. Local municipalities incurred program costs of $228 million CAD. </t>
  </si>
  <si>
    <t>Adequacy depends on the level of the sales tax compared to the cost of components funded. A general sales tax applies to a broad base (all sales) that somewhat varies with waste generated in that waste generated varies with products purchased. Funding obtained through this mechanism can be large (nearly $2 million in Delaware County, OK).</t>
  </si>
  <si>
    <t>Local Hazardous Waste Fee (boards of health in Washington State)</t>
  </si>
  <si>
    <t>Tip Fees (transfer and disposal facility operators)</t>
  </si>
  <si>
    <t>Sales of Recyclable Commodities, Compost, or Organic Products (processing facility operators)</t>
  </si>
  <si>
    <t>Energy Recovery, Landfill Gas, Biogas, Waste to Energy, and Refuse-Derived Fuel (facility operators)</t>
  </si>
  <si>
    <t>Revenue-sharing Agreements with Haulers (Washington counties and cities)</t>
  </si>
  <si>
    <t>Advanced Recovery or Disposal Fees (various products)</t>
  </si>
  <si>
    <t>Consumers pay fees on a product at the point of sale to pay for all or some portion of future disposal or recovery costs. These fees are targeted to apply to specific types of products, and they are paid per unit of a product purchased. Advanced recovery/disposal fees have been applied to such products as electronics, appliances, and batteries. By paying for end-of-life management for the targeted product at purchase rather than at end-of-life, advanced recovery/disposal fees reduce the financial disincentive for improper disposal. These funds are typically used to cover costs only for the products on which they are levied. At the time of recovery or disposal, collection sites do not require the customer to show proof of having paid the advanced fee.</t>
  </si>
  <si>
    <t>In California, consumers pay an advanced recovery fee at the point-of-sale for electronics that contain a screen; in 2011, this fee ranged from $6-10, varying with the size of the screen.</t>
  </si>
  <si>
    <t>While counties and cities could implement advanced recovery/disposal fees, they are less sustainable at a municipal level than at a state level because consumers can avoid the fees by purchasing products outside the municipality even though they will eventually discard the product within the municipality.</t>
  </si>
  <si>
    <t>Primarily pays for collection and processing or disposal of covered products, allowing consumers to properly discard the product "for free" or at a reduced cost at end-of-life. Often the fees are remitted to municipal or private entities that perform the actual collection and recovery/disposal. Some implementations of advanced disposal fees also support funding for public education campaigns, collection infrastructure, or market development.</t>
  </si>
  <si>
    <t>Units and characteristics of product to which the fees apply (e.g., numbers of electronics sold, by screen size)</t>
  </si>
  <si>
    <t>Narrow base because it is limited to the product to which the fee applies (e.g., covered electronics or batteries).
Adequacy depends on whether the fee is set appropriately compared to collection and recovery/disposal costs. Unless the fee is part of a fully manufacturer-managed EPR program, the public or private entity performing the collection and recovery/disposal could be left with a shortfall if the fee is set too low.
May also be inadequate if sales of the covered product steadily decrease and revenues from current sales are not held in trust for future recovery/disposal. Steadily decreasing sales would cause revenues to decrease long before the products reach end-of-life.</t>
  </si>
  <si>
    <t>Incentivizes proper recovery/disposal by reducing or eliminating costs of proper end-of-life management at the point when consumers make that decision (instead shifting these costs to the point of purchase). To avoid creating a convenience barrier to proper recovery/disposal, collection sites do not require customers to provide proof of having paid the fee.
To a lesser extent, adding the cost of recovery/disposal explicitly to the purchase cost may also incentivize waste reduction if consumers purchase fewer products after seeing the full cost of the products. 
However, placing the costs of end-of-life management on consumers does not provide an incentive for manufacturers to design for recyclability or durability.</t>
  </si>
  <si>
    <t>Requires passing a new product stewardship law for the desired set of covered materials; likely manufacturer and solid waste collection company opposition, although producers of certain products (such as batteries) have supported ERP in other states.</t>
  </si>
  <si>
    <r>
      <t>This mechanism would require new legislation; l</t>
    </r>
    <r>
      <rPr>
        <sz val="11"/>
        <rFont val="Calibri"/>
        <family val="2"/>
        <scheme val="minor"/>
      </rPr>
      <t>ikely to be opposed by manufacturers and solid waste collection companies, although less than full EPR with costs internalized by producers.</t>
    </r>
  </si>
  <si>
    <t>A portion of sales tax revenues are used to fund waste management. In Delaware County, New York, this funding mechanism applies to all products in the county that are subject to New York State's sales tax. In Delaware County, Oklahoma, the funding mechanism also applies to all products in the county that are subject to the state sales tax. A sales tax to fund recycling in Michigan was proposed but never implemented.</t>
  </si>
  <si>
    <t>In Delaware County, New York, 1/8 of the sales tax revenue is dedicated to the county's solid waste management system. Taxes have helped fund a composting facility, C&amp;D recovery, and a landfill.
Similarly, in Delaware County, OK, a 0.005% sales tax goes to the Solid Waste Authority Trust and is used to provide free collection and disposal of solid waste for residents. 
An alternative sales tax was proposed in a 2011 report by the Michigan Recycling Coalition to be charged as a 1-cent fee on all transactions over $2, applied to the sale of all goods sold at retail outlets. Retailers would remit the collected fees to the state treasury to a dedicated recycling fund. A 2009 study estimated that this mechanism could generate $42 million per year for the state. This mechanism is not in use.</t>
  </si>
  <si>
    <t>Michigan DEQ has considered a dedicated sales tax or fee on waste-generating events such as events, games, or concerts to fund solid waste programs.</t>
  </si>
  <si>
    <t>Consumer at selected events (such as sports games)</t>
  </si>
  <si>
    <t>Components funded would depend on actual implementation; as proposed, this mechanism was intended to help cover the cost of managing materials generated at large events (such as sports games and concerts) and could include recycling education at event facilities.</t>
  </si>
  <si>
    <t>Adequacy depends on the level of the sales tax compared to the cost of components funded. If attendees can bring outside food and drink (or other material) into the event, this mechanism may be inadequate to cover waste management for the event, as the outside materials would not be subject to the tax.</t>
  </si>
  <si>
    <t>Sales taxes are typically regressive; however, the distribution of sales taxes at events across individuals of different income levels is unclear and may or may not result in a regressive funding mechanism.</t>
  </si>
  <si>
    <r>
      <t xml:space="preserve">Jurisdictions such as Auckland in New Zealand and Kootenai County in Idaho charge a flat solid waste fee per household that is billed through property tax statements. 
In the City of Auckland, the costs ($189/year per dwelling unit in 2011) for garbage and recycling collection are included as a parcel tax and are charged to the owner instead of the tenant. These rates also fund landfill operation and a portion of landfill development costs. Litter control and clean-up are not covered.
In Kootenai County, property owners are charged a parcel fee of $93 per residential unit and $350 per commercial unit per year for use of the County's two transfer stations. Fees are reviewed every two years. This fee authorizes the residential property owner to dispose of up to 2,000 pounds per load of MSW and yard debris at the transfer station without additional charges.
In Washington County, MN, residential property owners are charged a $3.00 per parcel or per unit </t>
    </r>
    <r>
      <rPr>
        <sz val="11"/>
        <rFont val="Calibri"/>
        <family val="2"/>
        <scheme val="minor"/>
      </rPr>
      <t>per year</t>
    </r>
    <r>
      <rPr>
        <sz val="11"/>
        <color theme="1"/>
        <rFont val="Calibri"/>
        <family val="2"/>
        <scheme val="minor"/>
      </rPr>
      <t xml:space="preserve"> (for multifamily properties) as a "solid waste management service charge."</t>
    </r>
  </si>
  <si>
    <t>Auckland, New Zealand; Kootenai County, Idaho; Washington County, Minnesota</t>
  </si>
  <si>
    <t>Delaware County, New York; Delaware County, Oklahoma</t>
  </si>
  <si>
    <t>Metro Vancouver, British Columbia (Canada)</t>
  </si>
  <si>
    <t>Austin, Texas; a similar (but more limited) mechanism is used in San Antonio, Texas</t>
  </si>
  <si>
    <t>18 National governments throughout the European Union</t>
  </si>
  <si>
    <t>Solid Waste Fee on Property Tax Bills (Auckland, New Zealand; Kootenai County, Idaho; and others)</t>
  </si>
  <si>
    <t>Regressive because low-income property owners pay the same amount as high-income property owners. Also unequal because small households that generate less waste pay the same amount as larger generators
Because this mechanism is used where collection services are provided to all households, this funding structure can help keep collection costs lower in rural and less densely populated regions (where costs of service are typically higher). Promotes equity in access and cost of service.</t>
  </si>
  <si>
    <t>Easy to administer once implemented, but a fee would require clearly connecting the amount of the fee to the impact/benefit it is paying for (as opposed to a tax which does not need to be tied to benefits).
San Juan County considered a parcel fee (in 2010) to help pay for transfer station operations but determined that the fee would not be legal because (1) there is not solid-waste related transaction to attach the fee to and (b) there is not link between a parcel owner's impact on transfer station operations and the amount of fee charged.
(http://www.islandssounder.com/news/council-considers-closing-san-juan-lopez-transfers-to-alleviate-budget-troubles)</t>
  </si>
  <si>
    <t>Property Tax / Mill Levy (several counties in Pennsylvania; previously in Boulder County, Colorado)</t>
  </si>
  <si>
    <t>Some jurisdictions levy a parcel tax or land use fee on all property owners. This fee is a flat fee (does not vary with property value), and a portion of funds collected can be used to pay for solid waste management. The portion allocated to solid waste management and the types of activities funded varies by jurisdiction.
Some jurisdictions refer to this as a solid waste fee, land use fee, or parcel tax.</t>
  </si>
  <si>
    <t>Some jurisdictions use a portion of property taxes based on a percentage of the assessed value of the property (also called a mill levy or millage) to fund solid waste management activities. In Pennsylvania, the tax may be bundled into the base county property tax rate (such as Chester County), while other counties have dedicated mill levies for solid waste activities (such as for a landfill or general sanitation).</t>
  </si>
  <si>
    <r>
      <t xml:space="preserve">Boulder County, Colorado, previously used a solid waste mill levy (a portion of property tax revenue) to support its solid waste system starting in 1999. No portion of the mill levy in Boulder today goes </t>
    </r>
    <r>
      <rPr>
        <sz val="11"/>
        <rFont val="Calibri"/>
        <family val="2"/>
        <scheme val="minor"/>
      </rPr>
      <t>to solid waste services. Mill levy revenue in Boulder County today is used for the county general fund, school districts, cities and towns, and special districts such as fire protection and water.</t>
    </r>
    <r>
      <rPr>
        <sz val="11"/>
        <color theme="1"/>
        <rFont val="Calibri"/>
        <family val="2"/>
        <scheme val="minor"/>
      </rPr>
      <t xml:space="preserve">
In Pennsylvania, dedicated mill levies for solid waste activities in select counties apply only to unincorporated areas.</t>
    </r>
    <r>
      <rPr>
        <sz val="11"/>
        <color rgb="FFFF0000"/>
        <rFont val="Calibri"/>
        <family val="2"/>
        <scheme val="minor"/>
      </rPr>
      <t/>
    </r>
  </si>
  <si>
    <t>Use of funds vary by jurisdiction and by implementation of the levy, but they could fund all components of the solid waste system. Mill levies for solid waste support planning, construction, and operation of solid waste facilities and waste reduction and recycling education.</t>
  </si>
  <si>
    <t>Revenues based on a portion of the general property tax may not be stable and may be subject to redirection. Tax revenue based on assessed property values are also unstable during recessions unless automatic stabilizing adjustments are incorporated.</t>
  </si>
  <si>
    <t>Does not incentivize waste reduction or recycling because the fee is not tied to waste generation or material consumption.
However, if this funding mechanism is used to provide collection services to all households, this mechanism could reduce illegal dumping.</t>
  </si>
  <si>
    <t>Designed to be implemented at the municipal or regional level.</t>
  </si>
  <si>
    <t>The tax is computed at a rate of two dollars for each $500 of sale price. An additional real estate transfer tax (sometimes referred to as the "mansion tax") of 1% of the sale price applies to residences sold for $1 million or more. The seller pays the base tax, and the buyer pays the mansion tax; each party is responsible for paying the tax if the other party is exempt.</t>
  </si>
  <si>
    <t>In New York, REET funds placed into the Environmental Protection Fund (a trust fund) have been used for grants for capital projects to support waste prevention and recycling programs by local governments, closing of landfills, pesticide monitoring and prevention, infrastructure investments (such as for an optical sorter), and household hazardous waste programs. Solid waste received only a portion of funds from this source. The Environmental Protection Fund contains three accounts: open space; parks, recreation and historic preservation; and solid waste.
In Washington, 2% of REET tax receipts go into the Public Works Trust Fund, which finances local government infrastructure related to drinking water, wastewater, sewer, solid waste, and other public systems.</t>
  </si>
  <si>
    <t>Real estate transfer taxes vary with the economic cycle. They increase when property prices and turnover is high. They decrease when property prices decrease and when the number of property transfers decreases. This mechanism is more volatile than property taxes because it relies on property sales.</t>
  </si>
  <si>
    <t>These fees are one-time costs associated with new development. In places that use them for solid waste, they are used for system expansion costs such as for purchasing new collection vehicles and containers, expanding facilities, and in some cases to pay for new staff.
The solid waste system is not currently an authorized use of impact fees in Washington State (see RCW 82.02.090).</t>
  </si>
  <si>
    <t xml:space="preserve"> Property developers pay the fee to the city, county, or state.</t>
  </si>
  <si>
    <t>The City of Boulder, Colorado levies a trash tax on households and businesses throughout the city. The tax is a monthly fee per household and a fee per cubic yard for business and multifamily customers. 
The trash tax is an occupation tax levied on haulers. The haulers pay the tax to the city, which is typically passed on to the customer. This tax is used to pay for waste reduction efforts.</t>
  </si>
  <si>
    <t xml:space="preserve">The tax is $3.50 per month on residential households and $0.85 per cubic yard of trash (based on dumpster/container volume) on commercial and multifamily customers.
Trash tax revenues currently fund all aspects of the City of Boulder's zero waste initiative, including program administration, communications, and staff salaries. It does not fund waste collection. In the past, the trash tax also helped fund a portion of the City's hazardous materials management facility and supported the rollout of curbside composting. All proceeds of the tax become part of the city general fund, which are then directed to the zero waste initiative. However, the funds collected through this tax are not limited to funding city waste reduction programs, and they can be used for general city expenses. </t>
  </si>
  <si>
    <t>Incentivizes businesses to reduce garbage quantities because it is levied only on garbage service on a per cubic yard basis, not on recycling or composting</t>
  </si>
  <si>
    <t>A similar occupation tax on haulers could be levied at the county or state level. This tax is similar to the solid waste collection tax in Washington; however, it is not levied as a percentage of hauler revenue.
This tax is also similar to excise taxes that solid waste disposal districts in Washington are authorized to collect.</t>
  </si>
  <si>
    <t>Solid waste disposal districts in Washington are authorized to collect excise taxes, which could be similar to this trash tax.</t>
  </si>
  <si>
    <t>For organics processing options such as anaerobic digestion, digester gases may be used to generate electricity. Electricity produced in this manner is typically considered renewable energy.
In Oregon, JC-Biomethane process organic wastes (including food and beverage industry waste such as spent grain and cooking oil) into methane gas, which is then combusted to produce power. for sale
Other marketable byproducts (in addition to methane gas for electricity or compressed natural gas [CNG]) from this type of organics processing include liquid fertilizer and dry compost.</t>
  </si>
  <si>
    <t>JC-Biomethane near Eugene, Oregon produces electricity from anaerobic digestion of post-consumer food waste. It can process 130 cubic yards (100 cubic meters) per day of food waste. The facility receives post-consumer commercial food waste from the Willamette Valley and Portland (http://compostingcouncil.org/admin/wp-content/plugins/cforms/attachments/1774-JCBiomethane_CaseStudy_REN_1310_singles.pdf) 
Central Ohio BioEnergy uses city (Columbus, OH) biosolids and a mix of commercial and industrial food wastes as a feedstock for anaerobic digestion. Digester gas can be either combusted for power generation or stored and sold as compressed natural gas. The facility has been in operation since 2010.</t>
  </si>
  <si>
    <t>Oregon (JC-Biomethane); Ohio (Central Ohio BioEnergy); other biomass-to-energy facilities (including anaerobic digestion) throughout the U.S. and Europe.</t>
  </si>
  <si>
    <t>JC-Biomethane (Oregon) and Central Ohio BioEnergy.</t>
  </si>
  <si>
    <t>In general, biomass-to-energy options are more suitable for large populations and denser (urban) populations. In denser and more populous areas, collection of material is more efficient (more feedstock available). Waste-to-energy is also popular where land is less available (for example, where land may not be available for landfills).
Other considerations for biomass-to-energy include regional electricity prices, tipping fees, and renewable energy standards (where biomass-to-energy is considered renewable under legislative definitions)
Public agencies only benefit from this funding mechanism if they are the ones who own the processing facility or have negotiated revenue-sharing; otherwise, the funding mechanism benefits the private landfill or processing facility owners.</t>
  </si>
  <si>
    <t>Adequate to help offset organics processing costs but not necessarily to pay all processing costs as energy prices fluctuate. Energy produced (and consequently revenues) will increase as organics are increasingly diverted and as processing facilities can maximize their processing capacity. Funding stability may also depend on the price of electricity. If the facility is entirely reliant on renewable energy incentives (where biomass-to-energy is defined as a renewable), the funding mechanism may be inadequate if incentives are removed when renewable energy becomes increasingly common.</t>
  </si>
  <si>
    <t>Will be stable as waste increasingly is diverted to organics processing but will not be stable as energy prices fluctuate.</t>
  </si>
  <si>
    <t xml:space="preserve">Operators of such facilities are incentivized to promote diversion of organics to their facilities instead of garbage; however, they have no incentive to promote waste reduction. However, if tipping fees/processing costs are low enough, disposers may have a reduced incentive to prioritize higher-use alternatives to organics management (e.g., edible food recovery efforts).
Of note, incentives for this funding mechanism should be structured such that the processing of organic wastes, not all organic material (e.g., usable wood that is better reused than processed) is prioritized.
</t>
  </si>
  <si>
    <t>Incentivizes customers to reduce garbage generation by directly charging for the amount of garbage generated. However, the mechanism may lead to increased contamination of recycling and organics streams to reduce the need to purchase additional garbage bags/tags.
Bag collection systems (instead of carts) may not deter vermin.</t>
  </si>
  <si>
    <t>Costs for selling energy is moderate as biomethane processors sell energy routinely but contracts can be complex and negotiated on a multi-year basis.</t>
  </si>
  <si>
    <t>If a facility is not already in place, requires high capital investment associated with design, feasibility studies, and construction.</t>
  </si>
  <si>
    <t xml:space="preserve">The Sustainable Materials Recovery Program grants (in MA) are used for recycling, composting, reuse, and source reduction activities. Examples of eligible grant activities include recycling and composting equipment; mattress recycling; Pay-As-You-Throw programs; waste reduction enforcement; school recycling; and organics capacity development projects. </t>
  </si>
  <si>
    <t>As implemented in Massachusetts, REC sales specifically from waste-to-energy facilities are dedicated to solid waste system; however, as implemented in New York, funding comes from general Regional Greenhouse Gas Initiative funds and are not dedicated to solid waste.</t>
  </si>
  <si>
    <t>in Massachusetts: Inadequate. As waste quantities decrease (and recycling increases), the quantity of waste sent to waste-to-energy facilities will decrease, resulting in decreasing revenues from renewable energy credit sales.
In New York: Inadequate. Though not tied to waste generation or waste quantities, funding for solid waste programs from RGGI funding is not a consistently allocated or dedicated portion; funding for solid waste is neither predictable or stable.</t>
  </si>
  <si>
    <t xml:space="preserve">In general, the programs (such as carbon cap and trade programs) from which funding is derived incentivize production of renewable energy by design.
As specifically implemented in Massachusetts, the mechanism is a mixed incentive because revenue depends on the quantities of garbage generated. </t>
  </si>
  <si>
    <t xml:space="preserve">The City of Boulder, Colorado has implemented a zero waste event fee. City-permitted events are required to be zero waste. Vendors at these events can be charged a non-compliance fee (up to $250) for failure to adhere to zero waste guidelines. This mechanism is more of an incentive to promote event recycling than a funding source. 
A similar mechanism was proposed (but not implemented) in Boulder County, Colorado. Organizers of large public events would have been required to submit a Zero Waste plan prior to the event. To ensure the plan was followed, event organizers would have paid a refundable deposit that would have been returned only if the Zero Waste plan was followed during the event. Un-refunded deposits could have been used to fund zero waste education. 
</t>
  </si>
  <si>
    <t>City of Boulder, Colorado imposes non-compliance charges to vendors at zero waste events.
Boulder County, Colorado proposed but did not implement a requirement that would have required public event organizers to submit a zero waste plan and a refundable fee (to be refunded after the event if the event complied with the plan.)</t>
  </si>
  <si>
    <t>City of Boulder, CO requires that public events be zero waste (as of January 1, 2016). Eco-Cycle is a non-profit recycler that helps manage the zero waste event program, and the organization charges vendors a non-compliance fee (up to $250) if vendors fail to adhere to zero waste guidelines.</t>
  </si>
  <si>
    <t>Only suitable for areas where adequate recycling and composting infrastructure exists to support zero waste events.</t>
  </si>
  <si>
    <t xml:space="preserve">Incentivizes vendors to comply with the city's new zero waste requirements (which includes using only compostable or reusable service ware) in order to avoid fees. </t>
  </si>
  <si>
    <t>In Elk Grove City, California, franchise fees are established to fund the costs of:
1) Administration and enforcement of solid waste contracts, ordinances, and city code.
2) Implementation of solid waste services required by law (including source reduction, recycling, and household hazardous waste programs.)
3) Mitigation of infrastructure impacts related to solid waste program implementation, including a program to handle hazardous waste. 
4) Protecting and promoting public health and welfare with respect to solid waste.
5) Other costs incurred by the City in accordance with the law.</t>
  </si>
  <si>
    <t>Many jurisdictions in Washington already levy hauler fees for contract administration or other activities; in many jurisdictions, haulers also report their diversion rates. It would not require much additional administration or overhead to add the diversion rate incentives and adjust fee structures. However, discounts would not generate additional revenues.</t>
  </si>
  <si>
    <t>Adequacy depends on whether fees are set to cover the cost of services provided, especially at the lowest percentage fee tier. The lowest fee tier should be set to cover cost of components that must occur even when the diversion rate is high (such as administration and enforcement, infrastructure impacts, household hazardous waste programs, and core education and outreach programs). Variable fees should be set to pay for additional services required when the diversion rate is low (such as additional technical assistance and outreach to promote recycling and composting in order to achieve high diversion levels).
Discounts for diversion are more of an incentive than a revenue source.</t>
  </si>
  <si>
    <t xml:space="preserve">Materials that may trigger a penalty on disposal include fluorescent lights, batteries, paint products, electronics, cardboard, paper, food scraps, clean wood, and organic wastes. The fine is levied if the amount of recyclable material in the load is &gt;5% of the load by weight or volume. Surcharges range from $50/load to 50% of the entire load's tipping fee, depending on the type of recyclable material in the load. Loads are often assessed by visual audit.
Similarly, in the U.S., states can enforce disposal bans on recyclable material by levying fines on the disposers. </t>
  </si>
  <si>
    <t>We did not identify a dedicated use for fines/enforcement penalties collected by Metro Vancouver. Typically, funds from enforcement actions are used primarily for permitting and enforcement activities and for related education, outreach, and technical assistance. 
In 2014, Metro Vancouver collected over $450,000 from private and municipal trash haulers for having recyclables in their loads (http://www.vancouversun.com/technology/Metro+fines+trash+haulers+more+than+banned+recyclables/10219972/story.html)</t>
  </si>
  <si>
    <t>Incentivizes haulers to inspect material set out by customers for disposal to ensure that customers comply with the disposal ban. Under this mechanism, haulers are responsible for education and enforcement of the disposal ban at the customer level.</t>
  </si>
  <si>
    <t>This charge could be regressive for residents. The per customer household fee does not take into account ability to pay or amount of the service actually utilized by the payee.</t>
  </si>
  <si>
    <t>Requires a mechanism for inspection and enforcement of the penalties, which may require added staffing at disposal sites as well as additional staff training. Critics of this mechanism have said that the system lacks an objective or fair method for determining compliance because Metro (to whom the fees are paid) also judges compliance with the disposal ban and because compliance is assessed visually.</t>
  </si>
  <si>
    <t>ORS 459.236</t>
  </si>
  <si>
    <t>Chapter 105 of the San Francisco Administrative Code</t>
  </si>
  <si>
    <t>State of Oregon</t>
  </si>
  <si>
    <t>Orphan account funds are used for investigation and clean-up of hazardous substances at solid waste disposal sites owned by local governments. They are also used at landfills historically privately owned (not owned or operated by a local government) when there is no responsible party for investigation or clean-up actions.</t>
  </si>
  <si>
    <t>Oregon DEQ provides funding from the Solid Waste Orphan Account to local governments that apply for loans.</t>
  </si>
  <si>
    <t>Requires tracking and administration; however, as tonnages are regularly tracked, this mechanism require little additional administrative infrastructure.</t>
  </si>
  <si>
    <t>This mechanism is similar to per ton disposal fees levied where there are solid waste disposal districts in Washington state. Counties with solid waste disposal districts could implement this form of excise tax/fee; otherwise, the legislature would need to grant optional excise tax authority to local governments to implement this mechanism.</t>
  </si>
  <si>
    <t>Permitted sites in Washington already have a mechanism in place for tracking disposed tons; a per-ton fee could be added without significant overhead to existing mechanisms for enforcing and collecting flat permit fees. Local health jurisdictions already have authority to charge fees for services.</t>
  </si>
  <si>
    <t>May be easier to levy as this is a fee for service rather than a general revenue-raising tax. Solid Waste Disposal Districts in Washington are already authorized to collect excise taxes to fund activities related to their solid waste management plans.</t>
  </si>
  <si>
    <t>This charge could be regressive.</t>
  </si>
  <si>
    <t>In some implementations, the landfill tax revenue may be used for general funds or non-waste related environmental measures. Dedication depends on the authorizing legislation or ordinance.</t>
  </si>
  <si>
    <r>
      <t xml:space="preserve">Limited stability; revenues will decrease as disposed tons decrease. In 2015 (and implemented in mid-2016), OR DEQ more than </t>
    </r>
    <r>
      <rPr>
        <sz val="11"/>
        <rFont val="Calibri"/>
        <family val="2"/>
        <scheme val="minor"/>
      </rPr>
      <t>doubled the per-ton permit compliance fee, raising it from $0.21 to $0.58 after many year of not changing the fee.</t>
    </r>
  </si>
  <si>
    <t>Per ORS 459.235, permitting fees are used to fund oversight activities related to solid waste disposal sites, including but not limited to policy development, permitting, inspecting, monitoring, enforcement, training, education (through technical assistance), responding to complaints, rulemaking and any other activities that support the safe management of solid waste.</t>
  </si>
  <si>
    <t>Most suitable for cities and counties. While it could be charged at the state level, it would be difficult to tie the fee directly to services provided to the utility customers.</t>
  </si>
  <si>
    <t>Austin, Texas; a similar (but more limited) mechanism is used in San Antonio, Texas.</t>
  </si>
  <si>
    <t>18 EU Member States as well as Switzerland and Norway have introduced a tax instrument for waste sent to landfills. The tax is typically levied in units of currency per unit of volume or weight. The tax implies an additional payment on top of the regular costs for sending waste to landfill. In these countries the tax is collected by tax and custom authorities, environmental agencies or municipalities. Landfill taxes generated total revenue of around EUR 2.1 billion in 2009/2010 for the countries and regions that applied them. The use of the revenues from landfill tax differs greatly per country; besides going directly to the state or regional budget, revenues are used for waste management, cleaning up of contaminated sites or other environmental measures. 
This mechanism is similar to per-ton excise taxes levied by disposal districts in Washington State (see T1 database) as well as waste disposal surcharges levied by other U.S. jurisdictions (such as Alameda County, California). The main difference is that excise taxes may cover all generated tons (even if exported out of the jurisdiction) while a landfill tax only applies to tons disposed at the landfill.</t>
  </si>
  <si>
    <t xml:space="preserve">Austin City Code 15.6.33 </t>
  </si>
  <si>
    <t xml:space="preserve">Local authorities arrange and pay for collection from households and deliver collected material on the paper and cardboard to industry, while industry arranges and pays for the further processing. The local authorities are paid for the paper that they supply based on the market price of the material, with a floor price of zero. That is to say, if the market price is negative (i.e., the local authority would otherwise have to pay to have the material taken away), local authorities can pass on paper to the paper industry for processing without any charge. 
In addition, at times when the market prices for waste paper and cardboard do not cover the transport and processing costs incurred, paper companies (who pay for processing) are compensated for these costs through a disposal fund set up by the paper industry. This fund comes from a levy on new paper and cardboard in the Dutch market which is levied only at times when a deficit occurs. This levy falls upon the first domestic buyer or user of paper and cardboard. These are, for example, printers, publishers, and producers of packaging equipment. </t>
  </si>
  <si>
    <t>Counties with a population of 1 million or more cannot form a solid waste disposal district (per RCW 36.58.100). Currently all counties in Washington except King County are authorized to establish these districts.
Disposal districts can be established for portions of unincorporated county areas. Incorporated areas may choose but are not required to join a district through inter-local agreements.</t>
  </si>
  <si>
    <t>Flow control measures can be used only when jurisdictions have authorization to designate disposal sites for solid waste collected within their boundaries; they are typically not authorized for recycling or organics. Flow control measures have been legally contested in the past when jurisdictions tried to control the flow of waste not collected within their boundaries.
Only applies to jurisdictions with disposal sites. Flow control measures by a county work best when local cities agree to participate (typically via inter-local agreements).</t>
  </si>
  <si>
    <t>Potentially regressive if fees are passed on to customers.</t>
  </si>
  <si>
    <t>Increasing recycling of electronics, which contain heavy metals, reduces improper disposal (environmental justice within Washington). E-Cycle Washington also has requirements for proper and safe recycling (environmental justice elsewhere).
Neutral or minimally regressive, depending on how manufacturers incorporate costs into product prices.</t>
  </si>
  <si>
    <t>Varies by specific implementation</t>
  </si>
  <si>
    <t>Neutral or minimally regressive, depending on implementation</t>
  </si>
  <si>
    <t>In Washington counties can impose a fee on collection services throughout its unincorporated areas to pay for administration and planningexpenses incurred in complying with the requirements set out in the city or county Solid Waste Management Plan. Cities that contract directly with private collectors can include administration and planning fees in those contracts.</t>
  </si>
  <si>
    <t>These fees can be used to fund the administration and planning expenses that may be incurred by the county in complying with the requirements in RCW 70.95.090.</t>
  </si>
  <si>
    <t>Permit fee are typically a minor part of operational costs; the amount passed to customers would be neutral or minimally regressive.</t>
  </si>
  <si>
    <t>Varies based on implementation</t>
  </si>
  <si>
    <t>Administrative Fees, Franchise Fees, Surcharges, Other Fees, or Embedded Services in Collection Contracts (Washington State cities and counties)</t>
  </si>
  <si>
    <t>Performance Fees on Solid Waste Contracts (Washington state cities and counties)</t>
  </si>
  <si>
    <t>E-Cycle Washington EPR Program (Washington State)</t>
  </si>
  <si>
    <t>LightRecycle EPR Program (Washington State)</t>
  </si>
  <si>
    <t>Enhanced Producer Responsibility for Pharmaceuticals (Washington State counties)</t>
  </si>
  <si>
    <t>Curbside Collection Fees (variant: fee-based garbage service with "free" recycling and/or composting)</t>
  </si>
  <si>
    <t>Curbside Collection Fees (variant: separate fees for garbage, recycling, and composting with voluntary subscription to recycling/composting)</t>
  </si>
  <si>
    <t>Curbside Collection Fees (variant: separate fees for garbage, recycling, and composting with mandatory subscription to recycling/composting)</t>
  </si>
  <si>
    <t>Curbside Collection Fees (variant: separate fees for garbage, recycling, and composting with mandatory service for recycling/composting, along with a disposal ban) (City of Seattle, WA)</t>
  </si>
  <si>
    <t>Curbside Collection Fees (variant: pay-as-you-throw through RFID-access containers) (Germany, South Korea)</t>
  </si>
  <si>
    <t>Curbside Collection Fees (variant: True pay-as-you-throw through weight-based fees) (jurisdictions in Denmark, Sweden, elsewhere in Europe.)</t>
  </si>
  <si>
    <t>EPR: Green Dot for Packaging (Germany, many other countries)</t>
  </si>
  <si>
    <t>EPR: Other Materials (British Columbia, Canada)</t>
  </si>
  <si>
    <t>Variable Fees on Property Tax Bills (Italy)</t>
  </si>
  <si>
    <t>Revenue from Sales of Carbon Credits or Renewable Energy Credits (Massachusetts, New York)</t>
  </si>
  <si>
    <t>Franchise Fee with a Discount for Higher Diversion Rates (Elk Grove, California; Thousand Oaks, California)</t>
  </si>
  <si>
    <t>Penalty Surcharge for Disposing of Garbage Loads that Contain Recyclable Materials at Landfill or Other Disposal Sites (Metro Vancouver, Canada)</t>
  </si>
  <si>
    <t>WSU (2011) page 18, Ecology Program and Budget Overview (2015-2017)
http://www.ecy.wa.gov/programs/tcp/tax/2011/hazsubstancetax.html
http://dor.wa.gov/content/aboutus/statisticsandreports/wataxstudy/environmental.pdf</t>
  </si>
  <si>
    <t>WSU (2011), page 27
http://apps.leg.wa.gov/WAC/default.aspx?cite=458-20-250
http://dor.wa.gov/docs/reports/2010/Tax_Reference_2010/22solidwaste.pdf</t>
  </si>
  <si>
    <t>WSU (2011) page 15, Washington State Legislature website
http://www.litter.wa.gov/laws.html
http://dor.wa.gov/content/aboutus/statisticsandreports/wataxstudy/environmental.pdf
http://www2.oaklandnet.com/Government/o/CityAdministration/d/NA/OAK057469</t>
  </si>
  <si>
    <t>WSU (2011) page 41
http://app.leg.wa.gov/RCW/default.aspx?cite=81.77&amp;full=true</t>
  </si>
  <si>
    <t>WSU (2011) page 37; http://www.litter.wa.gov/laws.html
http://www.wsj.com/articles/taiwan-the-worlds-geniuses-of-garbage-disposal-1463519134
http://ccia-net.com/what-you-didnt-know-about-littering-and-illegal-dumping
http://www.ncsl.org/research/environment-and-natural-resources/states-with-littering-penalties.aspx</t>
  </si>
  <si>
    <t>WSU (2011) page 43
http://apps.leg.wa.gov/rcw/default.aspx?cite=70.95&amp;full=true
http://www.tpchd.org/files/library/8960ab60f7c201d6.pdf
https://www.epa.gov/sites/production/files/2015-09/documents/region_5_state_funding_mechanisms.pdf</t>
  </si>
  <si>
    <t>WSU (2011), pg. 30;
http://www.whatcomcounty.us/DocumentCenter/Home/View/6723; 
http://www.codepublishing.com/WA/WhatcomCounty/html/WhatcomCounty08/WhatcomCounty0813.htm;
http://www.codepublishing.com/WA/SanJuanCounty/html/SanJuanCounty08/SanJuanCounty0812.html;
http://lewiscountywa.gov/solidwaste;
https://www.co.chelan.wa.us/files/public-works/documents/solid_waste/management_plan.pdf</t>
  </si>
  <si>
    <t xml:space="preserve">WSU (2011), page 33
City of Bellevue Comprehensive Garbage, Recyclables, and Organics Collection Contract (2014-2021)
City of SeaTac Comprehensive Garbage, Recyclables, and Organics Collection Contract (2014-2021)
Clark County Solid Waste Management Plan (approved 2015)
</t>
  </si>
  <si>
    <t>WSU (2011), page 33
Klickitat County 2013 Solid Waste Management Plan update</t>
  </si>
  <si>
    <t>WSU (2011) page 10
www.wmmfa.net
www.ecy.wa.gov/programs/swfa/eproductrecycle</t>
  </si>
  <si>
    <t>WSU (2011), page 22
http://app.leg.wa.gov/RCW/default.aspx?cite=70.95.630
http://batterycouncil.org/?page=State_Recycling_Laws</t>
  </si>
  <si>
    <t>WSU (2011), page 22; EPA Region 5 (2014)
http://app.leg.wa.gov/RCW/default.aspx?cite=70.95.535</t>
  </si>
  <si>
    <t>WSU (2011), page 30; https://my.spokanecity.org/solidwaste/locations/; http://www.kingcounty.gov/services/environment/data-and-trends/indicators-and-performance/kingstat/2015/performance-measures/fiscal-economic/rates-fees.aspx; http://www.calrecycle.ca.gov/publications/Documents/1520%5C20151520.pdf</t>
  </si>
  <si>
    <t>WSU (2011), p30-32</t>
  </si>
  <si>
    <t xml:space="preserve">WSU (2011) page 47-48;
Snohomish County (WA) Solid Waste Management Plans; </t>
  </si>
  <si>
    <t>WSU (2011) page 44; https://my.spokanecity.org/solidwaste/waste-to-energy/</t>
  </si>
  <si>
    <t xml:space="preserve">Large generators or users of hazardous substances (those required to prepare a voluntary reduction plan) pay a fee that supports the Department of Ecology's administration, review, and technical assistance related to voluntary hazardous substance reduction plans. 
This fee is separate from the Hazardous Substance Tax and Hazardous Waste Generation Fee. </t>
  </si>
  <si>
    <t xml:space="preserve">Every solid waste collection company regulated by the Washington Utilities and Transportation Commission can be required to pay a fee on gross revenues from their solid waste collection to cover the WUTC's costs of supervising and regulating solid waste carriers.
</t>
  </si>
  <si>
    <t>RCW 36.58.100 authorizes counties to establish a solid waste disposal district with the authority to: (1) provide all aspects of disposing of solid waste except engaging in residential or commercial garbage collection; (2) levy an excise tax on district residents and businesses to fund district activities; (3) collect disposal fees based on weight or volume at disposal sites or transfer stations; (4) levy a property tax with annual voter approval.</t>
  </si>
  <si>
    <t>Cities that contract for collection services can include fees and surcharges in those contracts to pay for solid waste activities beyond contract administration and planning. Fees could be used for city-provided education and outreach, waste reduction, and other waste-related activities. Alternatively or in addition, cities can include the provision of education and outreach or other related services in the collection contract. Cities can contract for garbage, recycling, and yard waste collection. 
Counties can contract for solid waste handling facilities and systems (such as landfills and transfer stations) and can establish rates and charges for those facilities. Counties can also contract collection or residential recycling and composting (but not garbage) and can manage, regulate, and fix the price of those services.</t>
  </si>
  <si>
    <t>Some cities that contract with private haulers implement performance fees for not meeting specific contract terms. Examples include missed collections, observed leakage or spillage from contractor vehicles or vehicle contents, collection of source-separated yard waste or recyclables as garbage, or not meeting recycling and composting goals. Because revenues from performance fees vary from year-to-year, they should be designed to prevent and correct the violation, not to support general solid waste activities. Some contracts also include performance bonuses paid to the contractor for meeting or exceeding specific expectations.</t>
  </si>
  <si>
    <t>LightRecycle is an extended producer responsibility (EPR) program designed to facilitate proper disposal of mercury-containing lights in Washington. Every producer of mercury-containing lights sold in or into Washington must participate in the stewardship program. Fees collected from producers are used to develop a network of collection sites that allow state residents and businesses to recycle mercury-containing lights for free at authorized drop-off sites.
The program requires an environmental handling retail charge on fluorescent lights; this charge (set by the stewardship organization with approval from Ecology) is used to cover the costs of collecting and recycling fluorescent lights and other mercury-containing lights, including all administrative and operational costs. This fee is also used to fund the state's administration and enforcement costs.</t>
  </si>
  <si>
    <t xml:space="preserve">Curbside collection fees are charged to customers based on garbage service, typically with a full or partial pay-as-you-throw (PAYT) model based on collection capacity (container size and/or collection frequency). Some cities offer recycling and/or organics for "free," with costs for these services typically covered by garbage fees and commodity revenues. Typically used for residential customers; sometimes used for commercial customers. </t>
  </si>
  <si>
    <t>Currently Used for Large HW generators, not SW. Might be possible for SW - but not used now</t>
  </si>
  <si>
    <t xml:space="preserve">Jurisdictional health departments (such as city and county health departments) charge fees to issue and oversee permits for solid waste handling facilities. Permit fees are set by individual jurisdictional health departments, often based on the staff cost and hours to conduct these regulatory activities. Permit fees apply to a range of facilities including transfers stations, landfills, energy recovery facilities and incinerators, compost facilities, recycling and material recovery facilities, waste tire storage, moderate risk waste facilities, tanks, and land application. Some jurisdictions also charge fees to permit-exempt facilities (that is, facilities that would otherwise require a permit if they did not meet specific exemption criteria) to review applications and conduct inspection confirming eligibility for permit exemptions.
</t>
  </si>
  <si>
    <t>In Bellevue's contract, the collector is required to pay a one-time procurement fee to cover the cost of RFP and contract management, an annual contract fee, a one-time fee to cover new education and outreach materials plus an ongoing fee that may also cover activities beyond contract administration. The contractor is also required to provide litter collection services.
In SeaTac's contract, the collector is required to pay a one-time procurement fee to cover the cost of RFP and contract management, an annual contract fee, an ongoing franchise fee that may also cover activities beyond contract administration; the collector is also required to provide education and outreach to customers and to collect properly packaged use motor oil at curbside.
Clark County has contracted with a private hauler for recycling and yard waste collection in unincorporated areas; the contract includes a per-household fee paid to the county to cover contract administration. Clark County has also contracted with a private waste company related to three transfer stations; these contracts previously included a per-ton fee to the county but now charge a monthly administrative fee and require the contractor to cover the cost of disposing of household hazardous waste collected at those transfer stations.</t>
  </si>
  <si>
    <t>Counties may impose a fee on solid waste collection services provided in unincorporated areas of the county to fund administrative and planning associated with comprehensive solid waste planning required by RCW 70.95.090. RCW 36.58.045 does not prescribe a structure for these fees. Counties may charge these administration and planning fee in addition to other county solid waste service fees and charges.</t>
  </si>
  <si>
    <t>Manufacturers are required to fully fund the program by participating in the Standard Plan or an alternative plan. The Standard Plan fee calculated for each manufacturer is based 50% on pounds of CEPs sold into Washington state and 50% based on pounds of CEPS collected. Additionally, an administrative fee to Ecology is a tier-based fee calculated using pounds of CEPs sold (percentage of total market share, by weight). 
Products covered in the program include computers, monitors, laptops, tablet computers, televisions, portable DVD players, and e-readers.</t>
  </si>
  <si>
    <t>King, Snohomish, and Pierce counties have recycling revenue sharing agreements with UTC-certificated haulers. Ultimately the revenues from sales of recyclable commodity by haulers through to processors and remanufacturers.</t>
  </si>
  <si>
    <t>City of Seattle has mandatory subscription to recycling and composting for both residential and commercial customers. Residential customers have recycling costs embedded in garbage fees, but are billed separately for food and yard waste service. Commercial customers pay separate fees for all services. Seattle has also banned the disposal as garbage of yard waste and certain recyclable materials.</t>
  </si>
  <si>
    <t xml:space="preserve">Mandatory subscription in less dense areas can help lower recycling and composting collection fees; collectors can provide service more cost-effectively per customer when there are more subscribers. </t>
  </si>
  <si>
    <t>Mandatory subscription in less dense areas can help lower recycling and composting collection fees; collectors can provide service more cost-effectively per customer when there are more subscribers. Disposal bans work only where recycling and composting options are available. Disposal bans on recyclable materials may not be appropriate for Eastern Washington.</t>
  </si>
  <si>
    <t>Fees are used to support the activities of the office of waste reduction as specified in RCW 70.95C.030. Activities include education, outreach, technical assistance, and research and development.</t>
  </si>
  <si>
    <t>The mechanism is designed to provide funding for illegal dumping enforcement, cleanup, prevention activities as well as market development activities related to used tires.
Currently, the fund is not actively used for market development efforts. The main portion of fees is used to fund highway maintenance related to road wear.</t>
  </si>
  <si>
    <t xml:space="preserve">Adequate: the mechanism requires manufacturers to fully fund collection, safe disposal, and education for covered products. </t>
  </si>
  <si>
    <t>Currently inadequate for recycling and composting (which still rely on a portion of tip and service fees as well).
This funding mechanism was stronger for collection and processing of recyclables when commodity values were high (revenues from sales could be passed to the customer in the form of reduced collection costs); recent declines in commodity values have decreased recycling revenues significantly. This mechanism would be better considered to be an occasional windfall than a stable source of funding.</t>
  </si>
  <si>
    <t xml:space="preserve">Stable. Gross revenues for solid waste collectors are a reasonable proxy for the size and complexity of the solid waste collection system. Because fees are based on revenues, they adjust to some extent for inflation (unless fees based on tonnages collected). In addition, these fees are based on total gross revenues from not only all garbage, but also from includes residential recyclable and compostable materials. </t>
  </si>
  <si>
    <t>Varies by type of excise tax levied and the willingness of voters to renew annually the excise tax. Per-account fees are generally stable; per-ton fees based only on garbage quantities will not remain stable as waste is increasingly diverted to recycling and composting.</t>
  </si>
  <si>
    <t>Incentivizes reducing garbage quantities because it levied only on garbage service costs, not recycling or composting costs.</t>
  </si>
  <si>
    <t>Some critics of waste-to-energy cite air quality and toxics concerns if pollution controls are insufficient, which would have additional negative human health impacts in the locations where such facilities are sited (negative environmental and social justice).
Others fear that treating waste as a source of "renewable energy" takes incentives away from solar, wind, and other clean energy technologies, disincentivizes recycling and reuse, and does not represent "highest and best use" of a material. For example, LF Gas is a disincentive to keep organics out of landfills; incineration is a disincentive to keep high BTU items in the incinerator.</t>
  </si>
  <si>
    <t>Moderate complexity because Washington State already has an excise tax but the product-based nature of the tax makes it difficult to identify affected taxpayers; would be high for a jurisdiction without the existing tax collection structure.</t>
  </si>
  <si>
    <t>Requires identifying affected businesses to assess and enforce the fee. Ecology uses business classification codes (NAICS codes) to identify businesses that may be subject to the fee. Businesses may request waivers if they do not generate hazardous waste or if their annual value of products, gross proceeds of sales, or gross income is less than $12,000.</t>
  </si>
  <si>
    <t xml:space="preserve">Authorizing legislation in Washington historically required revenues to be placed in the Public Works Trust Fund (also known as the public works assistance account), which funds loans for improvements to public works infrastructure, including but not limited to solid waste (including recycling). From 2011-2015, all revenues were redirected to the state's General Fund; in 2016-2018, half of revenues will be redirected to the General Fund, and the other half will be deposited into the Education Legacy Trust Account. 
</t>
  </si>
  <si>
    <t>In general, contracts do not specify what performance fees are used for. As performance fees levied year-to-year are not known by or predictable for the city, the cities that have implemented this mechanism in their contracts do not rely on these fees for their programs. However, fees that are collected can be distributed to solid waste programs as needed.</t>
  </si>
  <si>
    <t>Adequate: the mechanism requires manufacturers to fully fund collection, recycling, and education regarding CEPs and to pay a fee to cover state administrative costs.</t>
  </si>
  <si>
    <t>Fully, partially, or not dedicated</t>
  </si>
  <si>
    <t>The tax creates a small incentive to reduce the use of hazardous substances.</t>
  </si>
  <si>
    <t>Incentivizes recycling and composting only to the extent that customers and reduce garbage service costs sufficiently to offset the additional costs for recycling and composting. Customers may choose not to subscribe to recycling and/or composting services due to the extra cost, particularly if the rates are high. Compared to mandatory service, voluntary subscription typically results in less efficient (and therefore more costly) service because collection routes are less efficient. Unlike other curbside collection fee models, consumers who voluntarily choose to subscribe to recycling and organics service may be less likely to contaminate these streams.</t>
  </si>
  <si>
    <t>Energy revenues incentivize sustainability when the revenues are generated by landfill gas collection or energy generation from materials that would otherwise be disposed of in landfills. However, the energy-generating infrastructure typically requires a large up-front investment that can "lock-in" the need for the originally specified feedstock--even if a higher-value recycling method becomes available--and for a set quantity of feedstocks, which reduced the incentive for recycling and waste prevention. 
Revenues from landfill gas created a disincentive to divert organics from landfills; revenues incineration (waste-to-energy) creates a disincentive to divert high BTU items from incinerators.</t>
  </si>
  <si>
    <t>Improves environmental justice by reducing improper disposal of hazardous material (mercury-containing lights) and increasing responsible end-of-life management of these wastes.
Use of an Environmental Handling Fee charged on all products is somewhat regressive.</t>
  </si>
  <si>
    <t>Curbside Collection Fees (variant: True pay-as-you-throw through bag fees) (Decatur, Georgia; jurisdictions in Massachusetts; jurisdictions in Europe)</t>
  </si>
  <si>
    <t>In addition to extended producer responsibility for printed paper and packaging, British Columbia has a number of other programs that cover the following materials: beverage containers, electronics, pharmaceuticals, tires, and household hazardous waste materials including lead acid batteries, paints, solvents, pesticides, gasoline, used oil and antifreeze. These EPR programs are offered through non-profit industry associations and support manufacturer compliance with the province's Recycling Regulations.
There is currently (in 2017) a proposed bill in Oregon State (HB 3105) to establish a product stewardship program for household hazardous waste. A similar bill was previously introduced in 2015 but did not pass. The proposed stewardship model was based on research into EPR programs for household hazardous waste in British Columbia and Manitoba, Canada.</t>
  </si>
  <si>
    <t>In 2009, San Francisco began charging a tax of $0.20 per package of cigarettes sold to fund litter clean up. In 2016 the tax was doubled to $0.40 per pack.</t>
  </si>
  <si>
    <t>In Washington, this mechanism is applicable primarily to waste haulers and cities, who are responsible for designing collection fee structures. As implemented elsewhere, this mechanism is used by regional governments and nations (as well as cities).
This mechanism is suitable for implementing PAYT in urban areas, at multifamily buildings, or other locations where waste containers are shared across customers (where distinguishing individual disposal through bag-based fees or container weights would be challenging, if not impossible). Individual users of a shared container would be identified through use of their RFID cards.</t>
  </si>
  <si>
    <t xml:space="preserve">Secondary </t>
  </si>
  <si>
    <t xml:space="preserve">Funds are primarily used to pay cost of service for recycling and garbage collection, but they could be used to fund any components of the solid waste system. 
If the fee were set high enough to cover additional uses, this mechanism could potentially be used for education, general administration and planning, permitting and enforcement, or other solid waste activities. It would be best suited to components that vary based on number of households or customers rather than on tons of waste. </t>
  </si>
  <si>
    <t>Adequacy depends on implementation and depends on the extent to which the recycling system is fully funded by manufacturers. In some cases, manufacturers are not liable for the cost of recycling when processing costs exceed that of the handling/processing fees that are collected, limiting the adequacy of the funding mechanism. 
Additionally, the mechanism does not generate funds for the solid waste system unless additional processing/handling fees are levied or unless provisions are made that the State receives a portion or all of the unredeemed funds. As of 2011, three out of ten states with a bottle bill direct all unredeemed deposit revenue to the general fund and an additional three out of ten (including Oregon) let distributors keep all unredeemed deposits.</t>
  </si>
  <si>
    <t>Bottle bill adequacy depends on implementation and depends on the extent to which the recycling system is fully funded by manufacturers. In California, manufacturers are not liable for the cost of recycling when processing costs exceed that of the handling/processing fees that are collected, limiting the adequacy of the funding mechanism. 
Processing fee previously adequate when the market conditions for recycling were stronger; due to weak markets, the fee is currently inadequate. By design, the funding mechanism does not fully cover the intended use (processing payments), with a maximum fee of 65% of the payments, under the assumption that unredeemed beverage containers will cover the remainder of the payments. In addition, CalRecycle calculates the payment (and, thus, the fee) for the current year using data from the previous year--rather than basing it on current scrap value prices--resulting in system shortfalls when scrap prices decrease.</t>
  </si>
  <si>
    <t xml:space="preserve">Limited stability with declines in the number of people who smoke; however, revenue remains adequate with the decline as it scales with the quantity of material to manage (number of cigarettes purchased). </t>
  </si>
  <si>
    <t>To use a similar mechanism in Washington, would require that the state first establishes a carbon tax or cap-and-trade program that enables revenue generation from renewable energy.</t>
  </si>
  <si>
    <t>Blue boxes reach 95% of people in Ontario (as of 2011). Approximately half the funding from for the province's recycling collection program comes from stewards (producers). The other half of funding comes from municipalities (typically from property taxes and residential users). This mechanism reduces the costs municipalities pay for recycling operations and shifts about half of it to the commercial industry.
Currently, the cost burden to stewards paying into the system is based on the reported net costs reported to Waste Diversion Ontario and are paid to municipalities in quarterly increments. Previously, a committee made up of members of the Association of Municipalities Ontario, City of Toronto, and Stewardship Ontario negotiated the annual obligation of stewards paying into the program, but in recent years, a negotiated amount could not be reached. The province adopted legislation in 2016 that will make producers responsible for all end-of-life costs for covered materials. The time period for the transition to full producer responsibility has not yet been established.</t>
  </si>
  <si>
    <t>Stable given that manufacturers are required to fully fund the program. The third-party groups that manage approved product stewardship plans are able to adjust fee schedules as needed to cover costs.</t>
  </si>
  <si>
    <t>The mechanism does not incentivize waste reduction or recycling.</t>
  </si>
  <si>
    <t>RCW 82.02.030 includes provisions for additional special excise taxes (such as taxes on alcohol or on utilities).
Cities and counties can levy up to an additional 1% in sales tax (separately from other optional special use sales taxes). Today, 36 of 39 counties are levying the full allowable tax. To increase sales tax in these counties, the legislature would need to grant more optional sales tax authority to local governments that cover solid waste. A number of optional sales tax authorities exist for other purposes such as transit, mental health and chemical treatment, and criminal justice.</t>
  </si>
  <si>
    <t>RCW 82.02.030 includes provisions for additional special excise taxes (such as taxes on alcohol or on utilities).
Implementing a similar landfill tax at the city or county level would require that the legislature grant more optional excise tax authority to local governments that cover solid waste. A number of optional sales tax authorities exist for other purposes such as transit, mental health and chemical treatment, and criminal justice.</t>
  </si>
  <si>
    <t>In Washington, the state limits county property tax levies to 1% of the true and fair value of the property. This limit may be exceeded if approved by at least 60% of the voters (per RCW 84.52.052).
The maximum property tax rate for cities is 0.3375% of the assessed valuation. However, cities at the statutory maximum can ask voters at any special election date to increase the levy for one year; renewal of the levy requires a new vote each year.</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</si>
</sst>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1"/>
      <name val="Calibri"/>
      <family val="2"/>
      <scheme val="minor"/>
    </font>
    <font>
      <sz val="11"/>
      <color theme="0" tint="-0.34998626667073579"/>
      <name val="Calibri"/>
      <family val="2"/>
      <scheme val="minor"/>
    </font>
    <font>
      <b/>
      <sz val="11"/>
      <color rgb="FFFFFFFF"/>
      <name val="Calibri"/>
      <family val="2"/>
      <scheme val="minor"/>
    </font>
    <font>
      <sz val="11"/>
      <name val="Calibri"/>
      <family val="2"/>
      <scheme val="minor"/>
    </font>
    <font>
      <b/>
      <sz val="11"/>
      <name val="Calibri"/>
      <family val="2"/>
      <scheme val="minor"/>
    </font>
    <font>
      <b/>
      <sz val="14"/>
      <color theme="1"/>
      <name val="Calibri"/>
      <family val="2"/>
      <scheme val="minor"/>
    </font>
    <font>
      <sz val="5"/>
      <color theme="1"/>
      <name val="Calibri"/>
      <family val="2"/>
      <scheme val="minor"/>
    </font>
    <font>
      <b/>
      <sz val="11"/>
      <color theme="0" tint="-0.34998626667073579"/>
      <name val="Calibri"/>
      <family val="2"/>
      <scheme val="minor"/>
    </font>
    <font>
      <sz val="11"/>
      <color rgb="FFFF0000"/>
      <name val="Calibri"/>
      <family val="2"/>
      <scheme val="minor"/>
    </font>
    <font>
      <strike/>
      <sz val="11"/>
      <color theme="1"/>
      <name val="Calibri"/>
      <family val="2"/>
      <scheme val="minor"/>
    </font>
    <font>
      <b/>
      <sz val="11"/>
      <color rgb="FFFF0000"/>
      <name val="Calibri"/>
      <family val="2"/>
      <scheme val="minor"/>
    </font>
    <font>
      <u/>
      <sz val="11"/>
      <color theme="10"/>
      <name val="Calibri"/>
      <family val="2"/>
      <scheme val="minor"/>
    </font>
    <font>
      <sz val="9"/>
      <color theme="0" tint="-0.34998626667073579"/>
      <name val="Verdana"/>
      <family val="2"/>
    </font>
    <font>
      <sz val="11"/>
      <color theme="10"/>
      <name val="Calibri"/>
      <family val="2"/>
      <scheme val="minor"/>
    </font>
    <font>
      <i/>
      <sz val="11"/>
      <color theme="1"/>
      <name val="Calibri"/>
      <family val="2"/>
      <scheme val="minor"/>
    </font>
    <font>
      <b/>
      <sz val="11"/>
      <color theme="7" tint="-0.249977111117893"/>
      <name val="Calibri"/>
      <family val="2"/>
      <scheme val="minor"/>
    </font>
    <font>
      <sz val="11"/>
      <color theme="0"/>
      <name val="Calibri"/>
      <family val="2"/>
      <scheme val="minor"/>
    </font>
    <font>
      <strike/>
      <sz val="11"/>
      <name val="Calibri"/>
      <family val="2"/>
      <scheme val="minor"/>
    </font>
  </fonts>
  <fills count="2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1" tint="0.249977111117893"/>
        <bgColor indexed="64"/>
      </patternFill>
    </fill>
    <fill>
      <patternFill patternType="solid">
        <fgColor rgb="FF000000"/>
        <bgColor indexed="64"/>
      </patternFill>
    </fill>
  </fills>
  <borders count="27">
    <border>
      <left/>
      <right/>
      <top/>
      <bottom/>
      <diagonal/>
    </border>
    <border>
      <left/>
      <right style="thin">
        <color theme="0" tint="-0.34998626667073579"/>
      </right>
      <top style="thin">
        <color auto="1"/>
      </top>
      <bottom style="thin">
        <color auto="1"/>
      </bottom>
      <diagonal/>
    </border>
    <border>
      <left style="thin">
        <color theme="0" tint="-0.34998626667073579"/>
      </left>
      <right style="thin">
        <color theme="0" tint="-0.34998626667073579"/>
      </right>
      <top style="thin">
        <color auto="1"/>
      </top>
      <bottom style="thin">
        <color auto="1"/>
      </bottom>
      <diagonal/>
    </border>
    <border>
      <left style="thin">
        <color theme="0" tint="-0.34998626667073579"/>
      </left>
      <right style="thin">
        <color theme="0" tint="-0.34998626667073579"/>
      </right>
      <top/>
      <bottom style="thin">
        <color theme="1"/>
      </bottom>
      <diagonal/>
    </border>
    <border>
      <left style="thin">
        <color theme="0" tint="-0.34998626667073579"/>
      </left>
      <right style="thin">
        <color theme="0" tint="-0.34998626667073579"/>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theme="0" tint="-0.34998626667073579"/>
      </left>
      <right style="thin">
        <color theme="0" tint="-0.34998626667073579"/>
      </right>
      <top/>
      <bottom/>
      <diagonal/>
    </border>
    <border>
      <left/>
      <right/>
      <top style="thin">
        <color auto="1"/>
      </top>
      <bottom/>
      <diagonal/>
    </border>
    <border>
      <left/>
      <right style="thin">
        <color theme="0" tint="-0.34998626667073579"/>
      </right>
      <top/>
      <bottom/>
      <diagonal/>
    </border>
    <border>
      <left style="thin">
        <color theme="0" tint="-0.34998626667073579"/>
      </left>
      <right style="thin">
        <color theme="0" tint="-0.34998626667073579"/>
      </right>
      <top style="thin">
        <color auto="1"/>
      </top>
      <bottom/>
      <diagonal/>
    </border>
    <border>
      <left style="thin">
        <color theme="0" tint="-0.34998626667073579"/>
      </left>
      <right style="thin">
        <color theme="0" tint="-0.34998626667073579"/>
      </right>
      <top style="thin">
        <color theme="1"/>
      </top>
      <bottom/>
      <diagonal/>
    </border>
    <border>
      <left style="thin">
        <color theme="0" tint="-0.34998626667073579"/>
      </left>
      <right style="thin">
        <color theme="0" tint="-0.34998626667073579"/>
      </right>
      <top/>
      <bottom style="thin">
        <color auto="1"/>
      </bottom>
      <diagonal/>
    </border>
    <border>
      <left style="thin">
        <color theme="0" tint="-0.34998626667073579"/>
      </left>
      <right/>
      <top style="thin">
        <color theme="1"/>
      </top>
      <bottom style="thin">
        <color theme="1"/>
      </bottom>
      <diagonal/>
    </border>
    <border>
      <left/>
      <right style="thin">
        <color theme="0" tint="-0.34998626667073579"/>
      </right>
      <top style="thin">
        <color theme="1"/>
      </top>
      <bottom style="thin">
        <color theme="1"/>
      </bottom>
      <diagonal/>
    </border>
  </borders>
  <cellStyleXfs count="2">
    <xf numFmtId="0" fontId="0" fillId="0" borderId="0"/>
    <xf numFmtId="0" fontId="12" fillId="0" borderId="0" applyNumberFormat="0" applyFill="0" applyBorder="0" applyAlignment="0" applyProtection="0"/>
  </cellStyleXfs>
  <cellXfs count="240">
    <xf numFmtId="0" fontId="0" fillId="0" borderId="0" xfId="0"/>
    <xf numFmtId="0" fontId="3" fillId="4" borderId="5" xfId="0" applyFont="1" applyFill="1" applyBorder="1" applyAlignment="1">
      <alignment vertical="top" textRotation="90" wrapText="1"/>
    </xf>
    <xf numFmtId="0" fontId="1" fillId="5" borderId="5" xfId="0" applyFont="1" applyFill="1" applyBorder="1" applyAlignment="1">
      <alignment vertical="top" wrapText="1"/>
    </xf>
    <xf numFmtId="0" fontId="2" fillId="4" borderId="5" xfId="0" applyFont="1" applyFill="1" applyBorder="1" applyAlignment="1">
      <alignment vertical="top"/>
    </xf>
    <xf numFmtId="0" fontId="1" fillId="16" borderId="5" xfId="0" applyFont="1" applyFill="1" applyBorder="1" applyAlignment="1">
      <alignment vertical="top" wrapText="1"/>
    </xf>
    <xf numFmtId="0" fontId="0" fillId="16" borderId="5" xfId="0" applyFont="1" applyFill="1" applyBorder="1" applyAlignment="1">
      <alignment vertical="top" wrapText="1"/>
    </xf>
    <xf numFmtId="0" fontId="1" fillId="15" borderId="5" xfId="0" applyFont="1" applyFill="1" applyBorder="1" applyAlignment="1">
      <alignment vertical="top" wrapText="1"/>
    </xf>
    <xf numFmtId="0" fontId="0" fillId="15" borderId="5" xfId="0" applyFont="1" applyFill="1" applyBorder="1" applyAlignment="1">
      <alignment vertical="top" wrapText="1"/>
    </xf>
    <xf numFmtId="0" fontId="4" fillId="15" borderId="5" xfId="0" applyFont="1" applyFill="1" applyBorder="1" applyAlignment="1">
      <alignment vertical="top" wrapText="1"/>
    </xf>
    <xf numFmtId="0" fontId="0" fillId="16" borderId="5" xfId="0" applyFont="1" applyFill="1" applyBorder="1" applyAlignment="1">
      <alignment horizontal="left" vertical="top" wrapText="1"/>
    </xf>
    <xf numFmtId="0" fontId="1" fillId="15" borderId="5" xfId="0" applyFont="1" applyFill="1" applyBorder="1" applyAlignment="1">
      <alignment horizontal="left" vertical="top" wrapText="1"/>
    </xf>
    <xf numFmtId="0" fontId="0" fillId="15" borderId="5" xfId="0" applyFont="1" applyFill="1" applyBorder="1" applyAlignment="1">
      <alignment horizontal="left" vertical="top" wrapText="1"/>
    </xf>
    <xf numFmtId="0" fontId="1" fillId="18" borderId="5" xfId="0" applyFont="1" applyFill="1" applyBorder="1" applyAlignment="1">
      <alignment vertical="top" wrapText="1"/>
    </xf>
    <xf numFmtId="0" fontId="0" fillId="18" borderId="5" xfId="0" applyFont="1" applyFill="1" applyBorder="1" applyAlignment="1">
      <alignment vertical="top" wrapText="1"/>
    </xf>
    <xf numFmtId="0" fontId="4" fillId="18" borderId="5" xfId="0" applyFont="1" applyFill="1" applyBorder="1" applyAlignment="1">
      <alignment vertical="top" wrapText="1"/>
    </xf>
    <xf numFmtId="0" fontId="1" fillId="19" borderId="5" xfId="0" applyFont="1" applyFill="1" applyBorder="1" applyAlignment="1">
      <alignment horizontal="left" vertical="top" wrapText="1"/>
    </xf>
    <xf numFmtId="0" fontId="0" fillId="19" borderId="5" xfId="0" applyFont="1" applyFill="1" applyBorder="1" applyAlignment="1">
      <alignment horizontal="left" vertical="top" wrapText="1"/>
    </xf>
    <xf numFmtId="0" fontId="1" fillId="18" borderId="5" xfId="0" applyFont="1" applyFill="1" applyBorder="1" applyAlignment="1">
      <alignment horizontal="left" vertical="top" wrapText="1"/>
    </xf>
    <xf numFmtId="0" fontId="0" fillId="18" borderId="5" xfId="0" applyFont="1" applyFill="1" applyBorder="1" applyAlignment="1">
      <alignment horizontal="left" vertical="top" wrapText="1"/>
    </xf>
    <xf numFmtId="0" fontId="5" fillId="18" borderId="5" xfId="0" applyFont="1" applyFill="1" applyBorder="1" applyAlignment="1">
      <alignment vertical="top" wrapText="1"/>
    </xf>
    <xf numFmtId="0" fontId="5" fillId="18" borderId="5" xfId="0" applyFont="1" applyFill="1" applyBorder="1" applyAlignment="1">
      <alignment horizontal="left" vertical="top" wrapText="1"/>
    </xf>
    <xf numFmtId="0" fontId="4" fillId="18" borderId="5" xfId="0" applyFont="1" applyFill="1" applyBorder="1" applyAlignment="1">
      <alignment horizontal="left" vertical="top" wrapText="1"/>
    </xf>
    <xf numFmtId="0" fontId="4" fillId="4" borderId="5" xfId="0" applyFont="1" applyFill="1" applyBorder="1" applyAlignment="1">
      <alignment vertical="top"/>
    </xf>
    <xf numFmtId="0" fontId="1" fillId="20" borderId="5" xfId="0" applyFont="1" applyFill="1" applyBorder="1" applyAlignment="1">
      <alignment horizontal="left" vertical="top" wrapText="1"/>
    </xf>
    <xf numFmtId="0" fontId="0" fillId="20" borderId="5" xfId="0" applyFont="1" applyFill="1" applyBorder="1" applyAlignment="1">
      <alignment horizontal="left" vertical="top" wrapText="1"/>
    </xf>
    <xf numFmtId="0" fontId="1" fillId="21" borderId="5" xfId="0" applyFont="1" applyFill="1" applyBorder="1" applyAlignment="1">
      <alignment horizontal="left" vertical="top" wrapText="1"/>
    </xf>
    <xf numFmtId="0" fontId="0" fillId="21" borderId="5" xfId="0" applyFont="1" applyFill="1" applyBorder="1" applyAlignment="1">
      <alignment horizontal="left" vertical="top" wrapText="1"/>
    </xf>
    <xf numFmtId="0" fontId="4" fillId="21" borderId="5" xfId="0" applyFont="1" applyFill="1" applyBorder="1" applyAlignment="1">
      <alignment horizontal="left" vertical="top" wrapText="1"/>
    </xf>
    <xf numFmtId="0" fontId="1" fillId="20" borderId="5" xfId="0" applyFont="1" applyFill="1" applyBorder="1" applyAlignment="1">
      <alignment vertical="top" wrapText="1"/>
    </xf>
    <xf numFmtId="0" fontId="0" fillId="20" borderId="5" xfId="0" applyFont="1" applyFill="1" applyBorder="1" applyAlignment="1">
      <alignment vertical="top" wrapText="1"/>
    </xf>
    <xf numFmtId="0" fontId="4" fillId="20" borderId="5" xfId="0" applyFont="1" applyFill="1" applyBorder="1" applyAlignment="1">
      <alignment vertical="top" wrapText="1"/>
    </xf>
    <xf numFmtId="0" fontId="3" fillId="10" borderId="5" xfId="0" applyFont="1" applyFill="1" applyBorder="1" applyAlignment="1">
      <alignment vertical="top" textRotation="90" wrapText="1"/>
    </xf>
    <xf numFmtId="0" fontId="1" fillId="2" borderId="5" xfId="0" applyFont="1" applyFill="1" applyBorder="1" applyAlignment="1">
      <alignment vertical="top" wrapText="1"/>
    </xf>
    <xf numFmtId="0" fontId="0" fillId="2" borderId="5" xfId="0" applyFont="1" applyFill="1" applyBorder="1" applyAlignment="1">
      <alignment vertical="top" wrapText="1"/>
    </xf>
    <xf numFmtId="0" fontId="1" fillId="3" borderId="5" xfId="0" applyFont="1" applyFill="1" applyBorder="1" applyAlignment="1">
      <alignment vertical="top" wrapText="1"/>
    </xf>
    <xf numFmtId="0" fontId="0" fillId="3" borderId="5" xfId="0" applyFont="1" applyFill="1" applyBorder="1" applyAlignment="1">
      <alignment vertical="top" wrapText="1"/>
    </xf>
    <xf numFmtId="0" fontId="4" fillId="3" borderId="5" xfId="0" applyFont="1" applyFill="1" applyBorder="1" applyAlignment="1">
      <alignment vertical="top" wrapText="1"/>
    </xf>
    <xf numFmtId="0" fontId="4" fillId="2" borderId="5" xfId="0" applyFont="1" applyFill="1" applyBorder="1" applyAlignment="1">
      <alignment vertical="top" wrapText="1"/>
    </xf>
    <xf numFmtId="0" fontId="5" fillId="2" borderId="5" xfId="0" applyFont="1" applyFill="1" applyBorder="1" applyAlignment="1">
      <alignment vertical="top" wrapText="1"/>
    </xf>
    <xf numFmtId="0" fontId="1" fillId="8" borderId="5" xfId="0" applyFont="1" applyFill="1" applyBorder="1" applyAlignment="1">
      <alignment vertical="top" wrapText="1"/>
    </xf>
    <xf numFmtId="0" fontId="0" fillId="8" borderId="5" xfId="0" applyFont="1" applyFill="1" applyBorder="1" applyAlignment="1">
      <alignment vertical="top" wrapText="1"/>
    </xf>
    <xf numFmtId="0" fontId="1" fillId="9" borderId="5" xfId="0" applyFont="1" applyFill="1" applyBorder="1" applyAlignment="1">
      <alignment vertical="top" wrapText="1"/>
    </xf>
    <xf numFmtId="0" fontId="0" fillId="9" borderId="5" xfId="0" applyFont="1" applyFill="1" applyBorder="1" applyAlignment="1">
      <alignment vertical="top" wrapText="1"/>
    </xf>
    <xf numFmtId="0" fontId="4" fillId="9" borderId="5" xfId="0" applyFont="1" applyFill="1" applyBorder="1" applyAlignment="1">
      <alignment vertical="top" wrapText="1"/>
    </xf>
    <xf numFmtId="0" fontId="1" fillId="7" borderId="5" xfId="0" applyFont="1" applyFill="1" applyBorder="1" applyAlignment="1">
      <alignment vertical="top" wrapText="1"/>
    </xf>
    <xf numFmtId="0" fontId="0" fillId="7" borderId="5" xfId="0" applyFont="1" applyFill="1" applyBorder="1" applyAlignment="1">
      <alignment vertical="top" wrapText="1"/>
    </xf>
    <xf numFmtId="0" fontId="1" fillId="6" borderId="5" xfId="0" applyFont="1" applyFill="1" applyBorder="1" applyAlignment="1">
      <alignment vertical="top" wrapText="1"/>
    </xf>
    <xf numFmtId="0" fontId="0" fillId="6" borderId="5" xfId="0" applyFont="1" applyFill="1" applyBorder="1" applyAlignment="1">
      <alignment vertical="top" wrapText="1"/>
    </xf>
    <xf numFmtId="0" fontId="2" fillId="4" borderId="5" xfId="0" applyFont="1" applyFill="1" applyBorder="1" applyAlignment="1">
      <alignment vertical="top" wrapText="1"/>
    </xf>
    <xf numFmtId="0" fontId="8" fillId="4" borderId="5" xfId="0" applyFont="1" applyFill="1" applyBorder="1" applyAlignment="1">
      <alignment vertical="top"/>
    </xf>
    <xf numFmtId="0" fontId="4" fillId="19" borderId="5" xfId="0" applyFont="1" applyFill="1" applyBorder="1" applyAlignment="1">
      <alignment horizontal="left" vertical="top" wrapText="1"/>
    </xf>
    <xf numFmtId="0" fontId="5" fillId="5" borderId="5" xfId="0" applyFont="1" applyFill="1" applyBorder="1" applyAlignment="1">
      <alignment vertical="top" wrapText="1"/>
    </xf>
    <xf numFmtId="0" fontId="4" fillId="16" borderId="5" xfId="0" applyFont="1" applyFill="1" applyBorder="1" applyAlignment="1">
      <alignment vertical="top" wrapText="1"/>
    </xf>
    <xf numFmtId="0" fontId="4" fillId="16" borderId="5" xfId="0" applyFont="1" applyFill="1" applyBorder="1" applyAlignment="1">
      <alignment horizontal="left" vertical="top" wrapText="1"/>
    </xf>
    <xf numFmtId="0" fontId="4" fillId="6" borderId="5" xfId="0" applyFont="1" applyFill="1" applyBorder="1" applyAlignment="1">
      <alignment vertical="top" wrapText="1"/>
    </xf>
    <xf numFmtId="0" fontId="4" fillId="7" borderId="5" xfId="0" applyFont="1" applyFill="1" applyBorder="1" applyAlignment="1">
      <alignment vertical="top" wrapText="1"/>
    </xf>
    <xf numFmtId="0" fontId="8" fillId="0" borderId="0" xfId="0" applyFont="1"/>
    <xf numFmtId="0" fontId="2" fillId="0" borderId="0" xfId="0" applyFont="1"/>
    <xf numFmtId="0" fontId="13" fillId="0" borderId="0" xfId="0" applyFont="1"/>
    <xf numFmtId="0" fontId="12" fillId="0" borderId="0" xfId="1"/>
    <xf numFmtId="0" fontId="14" fillId="0" borderId="0" xfId="1" applyFont="1"/>
    <xf numFmtId="0" fontId="15" fillId="0" borderId="0" xfId="0" applyFont="1"/>
    <xf numFmtId="0" fontId="0" fillId="15" borderId="5" xfId="0" quotePrefix="1" applyFont="1" applyFill="1" applyBorder="1" applyAlignment="1">
      <alignment vertical="top" wrapText="1"/>
    </xf>
    <xf numFmtId="0" fontId="0" fillId="0" borderId="11" xfId="0" applyBorder="1" applyAlignment="1">
      <alignment horizontal="left" vertical="top" wrapText="1"/>
    </xf>
    <xf numFmtId="0" fontId="0" fillId="0" borderId="12" xfId="0" applyBorder="1" applyAlignment="1">
      <alignment wrapText="1"/>
    </xf>
    <xf numFmtId="0" fontId="0" fillId="0" borderId="12" xfId="0" applyFont="1" applyBorder="1" applyAlignment="1">
      <alignment wrapText="1"/>
    </xf>
    <xf numFmtId="0" fontId="0" fillId="22" borderId="12" xfId="0" applyFill="1" applyBorder="1" applyAlignment="1">
      <alignment wrapText="1"/>
    </xf>
    <xf numFmtId="0" fontId="0" fillId="0" borderId="12" xfId="0" applyBorder="1" applyAlignment="1">
      <alignment vertical="top" wrapText="1"/>
    </xf>
    <xf numFmtId="0" fontId="0" fillId="0" borderId="13" xfId="0" applyBorder="1" applyAlignment="1">
      <alignment horizontal="left" vertical="top" wrapText="1"/>
    </xf>
    <xf numFmtId="0" fontId="17" fillId="22" borderId="12" xfId="0" applyFont="1" applyFill="1" applyBorder="1" applyAlignment="1">
      <alignment wrapText="1"/>
    </xf>
    <xf numFmtId="0" fontId="6" fillId="0" borderId="9" xfId="0" applyFont="1" applyBorder="1" applyAlignment="1">
      <alignment vertical="top" wrapText="1"/>
    </xf>
    <xf numFmtId="0" fontId="6" fillId="0" borderId="10" xfId="0" applyFont="1" applyBorder="1" applyAlignment="1">
      <alignment wrapText="1"/>
    </xf>
    <xf numFmtId="0" fontId="4" fillId="15" borderId="5" xfId="1" quotePrefix="1" applyFont="1" applyFill="1" applyBorder="1" applyAlignment="1">
      <alignment vertical="top" wrapText="1"/>
    </xf>
    <xf numFmtId="0" fontId="0" fillId="0" borderId="0" xfId="0" applyAlignment="1">
      <alignment vertical="top" wrapText="1"/>
    </xf>
    <xf numFmtId="0" fontId="0" fillId="0" borderId="0" xfId="0" applyFont="1" applyAlignment="1">
      <alignment vertical="top" wrapText="1"/>
    </xf>
    <xf numFmtId="0" fontId="0" fillId="0" borderId="0" xfId="0" applyAlignment="1">
      <alignment vertical="top"/>
    </xf>
    <xf numFmtId="0" fontId="3" fillId="23" borderId="17" xfId="0" applyFont="1" applyFill="1" applyBorder="1" applyAlignment="1">
      <alignment vertical="top" wrapText="1"/>
    </xf>
    <xf numFmtId="0" fontId="3" fillId="23" borderId="3" xfId="0" applyFont="1" applyFill="1" applyBorder="1" applyAlignment="1">
      <alignment vertical="top" wrapText="1"/>
    </xf>
    <xf numFmtId="0" fontId="1" fillId="15" borderId="18" xfId="0" applyFont="1" applyFill="1" applyBorder="1" applyAlignment="1">
      <alignment vertical="top" wrapText="1"/>
    </xf>
    <xf numFmtId="0" fontId="0" fillId="15" borderId="4" xfId="0" applyFont="1" applyFill="1" applyBorder="1" applyAlignment="1">
      <alignment vertical="top" wrapText="1"/>
    </xf>
    <xf numFmtId="0" fontId="0" fillId="15" borderId="2" xfId="0" applyFont="1" applyFill="1" applyBorder="1" applyAlignment="1">
      <alignment vertical="top" wrapText="1"/>
    </xf>
    <xf numFmtId="0" fontId="0" fillId="2" borderId="4" xfId="0" applyFont="1" applyFill="1" applyBorder="1" applyAlignment="1">
      <alignment vertical="top" wrapText="1"/>
    </xf>
    <xf numFmtId="0" fontId="2" fillId="4" borderId="4" xfId="0" applyFont="1" applyFill="1" applyBorder="1" applyAlignment="1">
      <alignment vertical="top"/>
    </xf>
    <xf numFmtId="0" fontId="1" fillId="16" borderId="18" xfId="0" applyFont="1" applyFill="1" applyBorder="1" applyAlignment="1">
      <alignment vertical="top" wrapText="1"/>
    </xf>
    <xf numFmtId="0" fontId="0" fillId="16" borderId="4" xfId="0" applyFont="1" applyFill="1" applyBorder="1" applyAlignment="1">
      <alignment vertical="top" wrapText="1"/>
    </xf>
    <xf numFmtId="0" fontId="0" fillId="16" borderId="2" xfId="0" applyFont="1" applyFill="1" applyBorder="1" applyAlignment="1">
      <alignment vertical="top" wrapText="1"/>
    </xf>
    <xf numFmtId="0" fontId="4" fillId="16" borderId="2" xfId="0" applyFont="1" applyFill="1" applyBorder="1" applyAlignment="1">
      <alignment vertical="top" wrapText="1"/>
    </xf>
    <xf numFmtId="0" fontId="0" fillId="15" borderId="2" xfId="0" quotePrefix="1" applyFont="1" applyFill="1" applyBorder="1" applyAlignment="1">
      <alignment vertical="top" wrapText="1"/>
    </xf>
    <xf numFmtId="0" fontId="0" fillId="15" borderId="4" xfId="0" quotePrefix="1" applyFont="1" applyFill="1" applyBorder="1" applyAlignment="1">
      <alignment vertical="top" wrapText="1"/>
    </xf>
    <xf numFmtId="0" fontId="4" fillId="15" borderId="2" xfId="0" applyFont="1" applyFill="1" applyBorder="1" applyAlignment="1">
      <alignment vertical="top" wrapText="1"/>
    </xf>
    <xf numFmtId="0" fontId="0" fillId="16" borderId="4" xfId="0" applyFont="1" applyFill="1" applyBorder="1" applyAlignment="1">
      <alignment horizontal="left" vertical="top" wrapText="1"/>
    </xf>
    <xf numFmtId="0" fontId="0" fillId="16" borderId="2" xfId="0" applyFont="1" applyFill="1" applyBorder="1" applyAlignment="1">
      <alignment horizontal="left" vertical="top" wrapText="1"/>
    </xf>
    <xf numFmtId="0" fontId="1" fillId="15" borderId="18" xfId="0" applyFont="1" applyFill="1" applyBorder="1" applyAlignment="1">
      <alignment horizontal="left" vertical="top" wrapText="1"/>
    </xf>
    <xf numFmtId="0" fontId="0" fillId="15" borderId="4" xfId="0" applyFont="1" applyFill="1" applyBorder="1" applyAlignment="1">
      <alignment horizontal="left" vertical="top" wrapText="1"/>
    </xf>
    <xf numFmtId="0" fontId="0" fillId="15" borderId="2" xfId="0" applyFont="1" applyFill="1" applyBorder="1" applyAlignment="1">
      <alignment horizontal="left" vertical="top" wrapText="1"/>
    </xf>
    <xf numFmtId="0" fontId="1" fillId="18" borderId="18" xfId="0" applyFont="1" applyFill="1" applyBorder="1" applyAlignment="1">
      <alignment vertical="top" wrapText="1"/>
    </xf>
    <xf numFmtId="0" fontId="0" fillId="18" borderId="4" xfId="0" applyFont="1" applyFill="1" applyBorder="1" applyAlignment="1">
      <alignment vertical="top" wrapText="1"/>
    </xf>
    <xf numFmtId="0" fontId="0" fillId="18" borderId="2" xfId="0" applyFont="1" applyFill="1" applyBorder="1" applyAlignment="1">
      <alignment vertical="top" wrapText="1"/>
    </xf>
    <xf numFmtId="0" fontId="4" fillId="18" borderId="2" xfId="0" applyFont="1" applyFill="1" applyBorder="1" applyAlignment="1">
      <alignment vertical="top" wrapText="1"/>
    </xf>
    <xf numFmtId="0" fontId="1" fillId="19" borderId="18" xfId="0" applyFont="1" applyFill="1" applyBorder="1" applyAlignment="1">
      <alignment horizontal="left" vertical="top" wrapText="1"/>
    </xf>
    <xf numFmtId="0" fontId="0" fillId="19" borderId="4" xfId="0" applyFont="1" applyFill="1" applyBorder="1" applyAlignment="1">
      <alignment horizontal="left" vertical="top" wrapText="1"/>
    </xf>
    <xf numFmtId="0" fontId="0" fillId="19" borderId="2" xfId="0" applyFont="1" applyFill="1" applyBorder="1" applyAlignment="1">
      <alignment horizontal="left" vertical="top" wrapText="1"/>
    </xf>
    <xf numFmtId="0" fontId="1" fillId="18" borderId="18" xfId="0" applyFont="1" applyFill="1" applyBorder="1" applyAlignment="1">
      <alignment horizontal="left" vertical="top" wrapText="1"/>
    </xf>
    <xf numFmtId="0" fontId="0" fillId="18" borderId="4" xfId="0" applyFont="1" applyFill="1" applyBorder="1" applyAlignment="1">
      <alignment horizontal="left" vertical="top" wrapText="1"/>
    </xf>
    <xf numFmtId="0" fontId="0" fillId="18" borderId="2" xfId="0" applyFont="1" applyFill="1" applyBorder="1" applyAlignment="1">
      <alignment horizontal="left" vertical="top" wrapText="1"/>
    </xf>
    <xf numFmtId="0" fontId="0" fillId="19" borderId="19" xfId="0" applyFont="1" applyFill="1" applyBorder="1" applyAlignment="1">
      <alignment horizontal="left" vertical="top" wrapText="1"/>
    </xf>
    <xf numFmtId="0" fontId="5" fillId="18" borderId="18" xfId="0" applyFont="1" applyFill="1" applyBorder="1" applyAlignment="1">
      <alignment vertical="top" wrapText="1"/>
    </xf>
    <xf numFmtId="0" fontId="5" fillId="18" borderId="18" xfId="0" applyFont="1" applyFill="1" applyBorder="1" applyAlignment="1">
      <alignment horizontal="left" vertical="top" wrapText="1"/>
    </xf>
    <xf numFmtId="0" fontId="4" fillId="18" borderId="0" xfId="0" applyFont="1" applyFill="1" applyBorder="1" applyAlignment="1">
      <alignment horizontal="left" vertical="top" wrapText="1"/>
    </xf>
    <xf numFmtId="0" fontId="4" fillId="18" borderId="18" xfId="0" applyFont="1" applyFill="1" applyBorder="1" applyAlignment="1">
      <alignment horizontal="left" vertical="top" wrapText="1"/>
    </xf>
    <xf numFmtId="0" fontId="5" fillId="18" borderId="0" xfId="0" applyFont="1" applyFill="1" applyBorder="1" applyAlignment="1">
      <alignment horizontal="left" vertical="top" wrapText="1"/>
    </xf>
    <xf numFmtId="0" fontId="4" fillId="4" borderId="4" xfId="0" applyFont="1" applyFill="1" applyBorder="1" applyAlignment="1">
      <alignment vertical="top"/>
    </xf>
    <xf numFmtId="0" fontId="1" fillId="20" borderId="18" xfId="0" applyFont="1" applyFill="1" applyBorder="1" applyAlignment="1">
      <alignment horizontal="left" vertical="top" wrapText="1"/>
    </xf>
    <xf numFmtId="0" fontId="0" fillId="20" borderId="4" xfId="0" applyFont="1" applyFill="1" applyBorder="1" applyAlignment="1">
      <alignment horizontal="left" vertical="top" wrapText="1"/>
    </xf>
    <xf numFmtId="0" fontId="0" fillId="20" borderId="2" xfId="0" applyFont="1" applyFill="1" applyBorder="1" applyAlignment="1">
      <alignment horizontal="left" vertical="top" wrapText="1"/>
    </xf>
    <xf numFmtId="0" fontId="1" fillId="21" borderId="18" xfId="0" applyFont="1" applyFill="1" applyBorder="1" applyAlignment="1">
      <alignment horizontal="left" vertical="top" wrapText="1"/>
    </xf>
    <xf numFmtId="0" fontId="0" fillId="21" borderId="4" xfId="0" applyFont="1" applyFill="1" applyBorder="1" applyAlignment="1">
      <alignment horizontal="left" vertical="top" wrapText="1"/>
    </xf>
    <xf numFmtId="0" fontId="0" fillId="21" borderId="2" xfId="0" applyFont="1" applyFill="1" applyBorder="1" applyAlignment="1">
      <alignment horizontal="left" vertical="top" wrapText="1"/>
    </xf>
    <xf numFmtId="0" fontId="1" fillId="20" borderId="18" xfId="0" applyFont="1" applyFill="1" applyBorder="1" applyAlignment="1">
      <alignment vertical="top" wrapText="1"/>
    </xf>
    <xf numFmtId="0" fontId="0" fillId="20" borderId="4" xfId="0" applyFont="1" applyFill="1" applyBorder="1" applyAlignment="1">
      <alignment vertical="top" wrapText="1"/>
    </xf>
    <xf numFmtId="0" fontId="0" fillId="20" borderId="2" xfId="0" applyFont="1" applyFill="1" applyBorder="1" applyAlignment="1">
      <alignment vertical="top" wrapText="1"/>
    </xf>
    <xf numFmtId="0" fontId="4" fillId="20" borderId="2" xfId="0" applyFont="1" applyFill="1" applyBorder="1" applyAlignment="1">
      <alignment vertical="top" wrapText="1"/>
    </xf>
    <xf numFmtId="0" fontId="4" fillId="20" borderId="4" xfId="0" applyFont="1" applyFill="1" applyBorder="1" applyAlignment="1">
      <alignment vertical="top" wrapText="1"/>
    </xf>
    <xf numFmtId="0" fontId="3" fillId="10" borderId="20" xfId="0" applyFont="1" applyFill="1" applyBorder="1" applyAlignment="1">
      <alignment vertical="top" textRotation="90" wrapText="1"/>
    </xf>
    <xf numFmtId="0" fontId="1" fillId="2" borderId="18" xfId="0" applyFont="1" applyFill="1" applyBorder="1" applyAlignment="1">
      <alignment vertical="top" wrapText="1"/>
    </xf>
    <xf numFmtId="0" fontId="0" fillId="2" borderId="2" xfId="0" applyFont="1" applyFill="1" applyBorder="1" applyAlignment="1">
      <alignment vertical="top" wrapText="1"/>
    </xf>
    <xf numFmtId="0" fontId="3" fillId="10" borderId="0" xfId="0" applyFont="1" applyFill="1" applyBorder="1" applyAlignment="1">
      <alignment vertical="top" textRotation="90" wrapText="1"/>
    </xf>
    <xf numFmtId="0" fontId="1" fillId="3" borderId="18" xfId="0" applyFont="1" applyFill="1" applyBorder="1" applyAlignment="1">
      <alignment vertical="top" wrapText="1"/>
    </xf>
    <xf numFmtId="0" fontId="0" fillId="3" borderId="4" xfId="0" applyFont="1" applyFill="1" applyBorder="1" applyAlignment="1">
      <alignment vertical="top" wrapText="1"/>
    </xf>
    <xf numFmtId="0" fontId="0" fillId="3" borderId="2" xfId="0" applyFont="1" applyFill="1" applyBorder="1" applyAlignment="1">
      <alignment vertical="top" wrapText="1"/>
    </xf>
    <xf numFmtId="0" fontId="0" fillId="2" borderId="1" xfId="0" applyFont="1" applyFill="1" applyBorder="1" applyAlignment="1">
      <alignment vertical="top" wrapText="1"/>
    </xf>
    <xf numFmtId="0" fontId="4" fillId="3" borderId="2" xfId="0" applyFont="1" applyFill="1" applyBorder="1" applyAlignment="1">
      <alignment vertical="top" wrapText="1"/>
    </xf>
    <xf numFmtId="0" fontId="4" fillId="3" borderId="4" xfId="0" applyFont="1" applyFill="1" applyBorder="1" applyAlignment="1">
      <alignment vertical="top" wrapText="1"/>
    </xf>
    <xf numFmtId="0" fontId="4" fillId="2" borderId="2" xfId="0" applyFont="1" applyFill="1" applyBorder="1" applyAlignment="1">
      <alignment vertical="top" wrapText="1"/>
    </xf>
    <xf numFmtId="0" fontId="0" fillId="3" borderId="1" xfId="0" applyFont="1" applyFill="1" applyBorder="1" applyAlignment="1">
      <alignment vertical="top" wrapText="1"/>
    </xf>
    <xf numFmtId="0" fontId="0" fillId="3" borderId="21" xfId="0" applyFont="1" applyFill="1" applyBorder="1" applyAlignment="1">
      <alignment vertical="top" wrapText="1"/>
    </xf>
    <xf numFmtId="0" fontId="0" fillId="3" borderId="0" xfId="0" applyFill="1" applyAlignment="1">
      <alignment vertical="top"/>
    </xf>
    <xf numFmtId="0" fontId="3" fillId="10" borderId="17" xfId="0" applyFont="1" applyFill="1" applyBorder="1" applyAlignment="1">
      <alignment vertical="top" textRotation="90" wrapText="1"/>
    </xf>
    <xf numFmtId="0" fontId="5" fillId="2" borderId="18" xfId="0" applyFont="1" applyFill="1" applyBorder="1" applyAlignment="1">
      <alignment vertical="top" wrapText="1"/>
    </xf>
    <xf numFmtId="0" fontId="0" fillId="2" borderId="21" xfId="0" applyFont="1" applyFill="1" applyBorder="1" applyAlignment="1">
      <alignment vertical="top" wrapText="1"/>
    </xf>
    <xf numFmtId="0" fontId="1" fillId="8" borderId="18" xfId="0" applyFont="1" applyFill="1" applyBorder="1" applyAlignment="1">
      <alignment vertical="top" wrapText="1"/>
    </xf>
    <xf numFmtId="0" fontId="0" fillId="8" borderId="4" xfId="0" applyFont="1" applyFill="1" applyBorder="1" applyAlignment="1">
      <alignment vertical="top" wrapText="1"/>
    </xf>
    <xf numFmtId="0" fontId="0" fillId="8" borderId="2" xfId="0" applyFont="1" applyFill="1" applyBorder="1" applyAlignment="1">
      <alignment vertical="top" wrapText="1"/>
    </xf>
    <xf numFmtId="0" fontId="1" fillId="9" borderId="18" xfId="0" applyFont="1" applyFill="1" applyBorder="1" applyAlignment="1">
      <alignment vertical="top" wrapText="1"/>
    </xf>
    <xf numFmtId="0" fontId="0" fillId="9" borderId="2" xfId="0" applyFont="1" applyFill="1" applyBorder="1" applyAlignment="1">
      <alignment vertical="top" wrapText="1"/>
    </xf>
    <xf numFmtId="0" fontId="0" fillId="9" borderId="4" xfId="0" applyFont="1" applyFill="1" applyBorder="1" applyAlignment="1">
      <alignment vertical="top" wrapText="1"/>
    </xf>
    <xf numFmtId="0" fontId="4" fillId="9" borderId="2" xfId="0" applyFont="1" applyFill="1" applyBorder="1" applyAlignment="1">
      <alignment vertical="top" wrapText="1"/>
    </xf>
    <xf numFmtId="0" fontId="1" fillId="7" borderId="18" xfId="0" applyFont="1" applyFill="1" applyBorder="1" applyAlignment="1">
      <alignment vertical="top" wrapText="1"/>
    </xf>
    <xf numFmtId="0" fontId="0" fillId="7" borderId="4" xfId="0" applyFont="1" applyFill="1" applyBorder="1" applyAlignment="1">
      <alignment vertical="top" wrapText="1"/>
    </xf>
    <xf numFmtId="0" fontId="0" fillId="7" borderId="2" xfId="0" applyFont="1" applyFill="1" applyBorder="1" applyAlignment="1">
      <alignment vertical="top" wrapText="1"/>
    </xf>
    <xf numFmtId="0" fontId="1" fillId="6" borderId="18" xfId="0" applyFont="1" applyFill="1" applyBorder="1" applyAlignment="1">
      <alignment vertical="top" wrapText="1"/>
    </xf>
    <xf numFmtId="0" fontId="0" fillId="6" borderId="4" xfId="0" applyFont="1" applyFill="1" applyBorder="1" applyAlignment="1">
      <alignment vertical="top" wrapText="1"/>
    </xf>
    <xf numFmtId="0" fontId="0" fillId="6" borderId="2" xfId="0" applyFont="1" applyFill="1" applyBorder="1" applyAlignment="1">
      <alignment vertical="top" wrapText="1"/>
    </xf>
    <xf numFmtId="0" fontId="1" fillId="7" borderId="20" xfId="0" applyFont="1" applyFill="1" applyBorder="1" applyAlignment="1">
      <alignment vertical="top" wrapText="1"/>
    </xf>
    <xf numFmtId="0" fontId="1" fillId="6" borderId="0" xfId="0" applyFont="1" applyFill="1" applyBorder="1" applyAlignment="1">
      <alignment vertical="top" wrapText="1"/>
    </xf>
    <xf numFmtId="0" fontId="0" fillId="6" borderId="19" xfId="0" applyFont="1" applyFill="1" applyBorder="1" applyAlignment="1">
      <alignment vertical="top" wrapText="1"/>
    </xf>
    <xf numFmtId="0" fontId="4" fillId="6" borderId="19" xfId="0" applyFont="1" applyFill="1" applyBorder="1" applyAlignment="1">
      <alignment vertical="top" wrapText="1"/>
    </xf>
    <xf numFmtId="0" fontId="4" fillId="6" borderId="4" xfId="0" applyFont="1" applyFill="1" applyBorder="1" applyAlignment="1">
      <alignment vertical="top" wrapText="1"/>
    </xf>
    <xf numFmtId="0" fontId="2" fillId="4" borderId="0" xfId="0" applyFont="1" applyFill="1" applyAlignment="1">
      <alignment vertical="top" wrapText="1"/>
    </xf>
    <xf numFmtId="0" fontId="2" fillId="4" borderId="23" xfId="0" applyFont="1" applyFill="1" applyBorder="1" applyAlignment="1">
      <alignment vertical="top" wrapText="1"/>
    </xf>
    <xf numFmtId="0" fontId="2" fillId="4" borderId="23" xfId="0" applyFont="1" applyFill="1" applyBorder="1" applyAlignment="1">
      <alignment vertical="top"/>
    </xf>
    <xf numFmtId="0" fontId="5" fillId="21" borderId="5" xfId="0" applyFont="1" applyFill="1" applyBorder="1" applyAlignment="1">
      <alignment horizontal="left" vertical="top" wrapText="1"/>
    </xf>
    <xf numFmtId="0" fontId="18" fillId="2" borderId="5" xfId="0" applyFont="1" applyFill="1" applyBorder="1" applyAlignment="1">
      <alignment vertical="top" wrapText="1"/>
    </xf>
    <xf numFmtId="0" fontId="4" fillId="16" borderId="4" xfId="0" applyFont="1" applyFill="1" applyBorder="1" applyAlignment="1">
      <alignment vertical="top" wrapText="1"/>
    </xf>
    <xf numFmtId="0" fontId="1" fillId="5" borderId="0" xfId="0" applyFont="1" applyFill="1"/>
    <xf numFmtId="0" fontId="6" fillId="0" borderId="0" xfId="0" applyFont="1"/>
    <xf numFmtId="0" fontId="17" fillId="22" borderId="11" xfId="0" applyFont="1" applyFill="1" applyBorder="1" applyAlignment="1">
      <alignment horizontal="left" vertical="top" wrapText="1"/>
    </xf>
    <xf numFmtId="0" fontId="1" fillId="5" borderId="18" xfId="0" applyFont="1" applyFill="1" applyBorder="1" applyAlignment="1">
      <alignment vertical="top" wrapText="1"/>
    </xf>
    <xf numFmtId="0" fontId="7" fillId="4" borderId="5" xfId="0" applyFont="1" applyFill="1" applyBorder="1" applyAlignment="1">
      <alignment vertical="top" wrapText="1"/>
    </xf>
    <xf numFmtId="0" fontId="18" fillId="16" borderId="5" xfId="0" applyFont="1" applyFill="1" applyBorder="1" applyAlignment="1">
      <alignment horizontal="left" vertical="top" wrapText="1"/>
    </xf>
    <xf numFmtId="0" fontId="11" fillId="21" borderId="4" xfId="0" applyFont="1" applyFill="1" applyBorder="1" applyAlignment="1">
      <alignment horizontal="left" vertical="top" wrapText="1"/>
    </xf>
    <xf numFmtId="0" fontId="11" fillId="16" borderId="2" xfId="0" applyFont="1" applyFill="1" applyBorder="1" applyAlignment="1">
      <alignment horizontal="left" vertical="top" wrapText="1"/>
    </xf>
    <xf numFmtId="0" fontId="11" fillId="16" borderId="4" xfId="0" applyFont="1" applyFill="1" applyBorder="1" applyAlignment="1">
      <alignment horizontal="left" vertical="top" wrapText="1"/>
    </xf>
    <xf numFmtId="0" fontId="0" fillId="19" borderId="22" xfId="0" applyFont="1" applyFill="1" applyBorder="1" applyAlignment="1">
      <alignment horizontal="left" vertical="top" wrapText="1"/>
    </xf>
    <xf numFmtId="0" fontId="0" fillId="19" borderId="23" xfId="0" applyFont="1" applyFill="1" applyBorder="1" applyAlignment="1">
      <alignment horizontal="left" vertical="top" wrapText="1"/>
    </xf>
    <xf numFmtId="0" fontId="0" fillId="20" borderId="24" xfId="0" applyFont="1" applyFill="1" applyBorder="1" applyAlignment="1">
      <alignment horizontal="left" vertical="top" wrapText="1"/>
    </xf>
    <xf numFmtId="0" fontId="0" fillId="20" borderId="3" xfId="0" applyFont="1" applyFill="1" applyBorder="1" applyAlignment="1">
      <alignment horizontal="left" vertical="top" wrapText="1"/>
    </xf>
    <xf numFmtId="0" fontId="0" fillId="2" borderId="18" xfId="0" applyFont="1" applyFill="1" applyBorder="1" applyAlignment="1">
      <alignment vertical="top" wrapText="1"/>
    </xf>
    <xf numFmtId="0" fontId="0" fillId="9" borderId="25" xfId="0" applyFont="1" applyFill="1" applyBorder="1" applyAlignment="1">
      <alignment vertical="top" wrapText="1"/>
    </xf>
    <xf numFmtId="0" fontId="0" fillId="9" borderId="26" xfId="0" applyFont="1" applyFill="1" applyBorder="1" applyAlignment="1">
      <alignment vertical="top" wrapText="1"/>
    </xf>
    <xf numFmtId="0" fontId="0" fillId="8" borderId="23" xfId="0" applyFont="1" applyFill="1" applyBorder="1" applyAlignment="1">
      <alignment vertical="top" wrapText="1"/>
    </xf>
    <xf numFmtId="0" fontId="0" fillId="8" borderId="19" xfId="0" applyFont="1" applyFill="1" applyBorder="1" applyAlignment="1">
      <alignment vertical="top" wrapText="1"/>
    </xf>
    <xf numFmtId="0" fontId="0" fillId="7" borderId="24" xfId="0" applyFont="1" applyFill="1" applyBorder="1" applyAlignment="1">
      <alignment vertical="top" wrapText="1"/>
    </xf>
    <xf numFmtId="0" fontId="0" fillId="7" borderId="3" xfId="0" applyFont="1" applyFill="1" applyBorder="1" applyAlignment="1">
      <alignment vertical="top" wrapText="1"/>
    </xf>
    <xf numFmtId="0" fontId="4" fillId="6" borderId="2" xfId="0" applyFont="1" applyFill="1" applyBorder="1" applyAlignment="1">
      <alignment vertical="top" wrapText="1"/>
    </xf>
    <xf numFmtId="0" fontId="4" fillId="7" borderId="4" xfId="0" applyFont="1" applyFill="1" applyBorder="1" applyAlignment="1">
      <alignment vertical="top" wrapText="1"/>
    </xf>
    <xf numFmtId="0" fontId="4" fillId="9" borderId="4" xfId="0" applyFont="1" applyFill="1" applyBorder="1" applyAlignment="1">
      <alignment vertical="top" wrapText="1"/>
    </xf>
    <xf numFmtId="0" fontId="4" fillId="15" borderId="4" xfId="0" applyFont="1" applyFill="1" applyBorder="1" applyAlignment="1">
      <alignment vertical="top" wrapText="1"/>
    </xf>
    <xf numFmtId="0" fontId="4" fillId="18" borderId="4" xfId="0" applyFont="1" applyFill="1" applyBorder="1" applyAlignment="1">
      <alignment vertical="top" wrapText="1"/>
    </xf>
    <xf numFmtId="0" fontId="4" fillId="2" borderId="4" xfId="0" applyFont="1" applyFill="1" applyBorder="1" applyAlignment="1">
      <alignment vertical="top" wrapText="1"/>
    </xf>
    <xf numFmtId="0" fontId="4" fillId="20" borderId="4" xfId="0" applyFont="1" applyFill="1" applyBorder="1" applyAlignment="1">
      <alignment horizontal="left" vertical="top" wrapText="1"/>
    </xf>
    <xf numFmtId="0" fontId="4" fillId="19" borderId="4" xfId="0" applyFont="1" applyFill="1" applyBorder="1" applyAlignment="1">
      <alignment horizontal="left" vertical="top" wrapText="1"/>
    </xf>
    <xf numFmtId="0" fontId="4" fillId="21" borderId="4" xfId="0" applyFont="1" applyFill="1" applyBorder="1" applyAlignment="1">
      <alignment horizontal="left" vertical="top" wrapText="1"/>
    </xf>
    <xf numFmtId="0" fontId="0" fillId="0" borderId="14" xfId="0" applyBorder="1" applyAlignment="1">
      <alignment vertical="top" wrapText="1"/>
    </xf>
    <xf numFmtId="0" fontId="1" fillId="5" borderId="4" xfId="0" applyFont="1" applyFill="1" applyBorder="1" applyAlignment="1">
      <alignment vertical="top" wrapText="1"/>
    </xf>
    <xf numFmtId="0" fontId="1" fillId="5" borderId="2" xfId="0" applyFont="1" applyFill="1" applyBorder="1" applyAlignment="1">
      <alignment vertical="top" wrapText="1"/>
    </xf>
    <xf numFmtId="0" fontId="1" fillId="5" borderId="19" xfId="0" applyFont="1" applyFill="1" applyBorder="1" applyAlignment="1">
      <alignment vertical="top" wrapText="1"/>
    </xf>
    <xf numFmtId="0" fontId="8" fillId="4" borderId="4" xfId="0" applyFont="1" applyFill="1" applyBorder="1" applyAlignment="1">
      <alignment vertical="top"/>
    </xf>
    <xf numFmtId="0" fontId="1" fillId="0" borderId="0" xfId="0" applyFont="1" applyAlignment="1">
      <alignment vertical="top"/>
    </xf>
    <xf numFmtId="0" fontId="4" fillId="21" borderId="2" xfId="0" applyFont="1" applyFill="1" applyBorder="1" applyAlignment="1">
      <alignment horizontal="left" vertical="top" wrapText="1"/>
    </xf>
    <xf numFmtId="0" fontId="0" fillId="5" borderId="5" xfId="0" applyFont="1" applyFill="1" applyBorder="1" applyAlignment="1">
      <alignment horizontal="center" vertical="top" wrapText="1"/>
    </xf>
    <xf numFmtId="0" fontId="17" fillId="22" borderId="11" xfId="0" applyFont="1" applyFill="1" applyBorder="1" applyAlignment="1">
      <alignment horizontal="left" vertical="top" wrapText="1"/>
    </xf>
    <xf numFmtId="0" fontId="17" fillId="22" borderId="12" xfId="0" applyFont="1" applyFill="1" applyBorder="1" applyAlignment="1">
      <alignment horizontal="left" vertical="top" wrapText="1"/>
    </xf>
    <xf numFmtId="0" fontId="17" fillId="22" borderId="15" xfId="0" applyFont="1" applyFill="1" applyBorder="1" applyAlignment="1">
      <alignment horizontal="left" vertical="top" wrapText="1"/>
    </xf>
    <xf numFmtId="0" fontId="17" fillId="22" borderId="16" xfId="0" applyFont="1" applyFill="1" applyBorder="1" applyAlignment="1">
      <alignment horizontal="left" vertical="top" wrapText="1"/>
    </xf>
    <xf numFmtId="0" fontId="3" fillId="13" borderId="5" xfId="0" applyFont="1" applyFill="1" applyBorder="1" applyAlignment="1">
      <alignment vertical="top" textRotation="90" wrapText="1"/>
    </xf>
    <xf numFmtId="0" fontId="1" fillId="16" borderId="5" xfId="0" applyFont="1" applyFill="1" applyBorder="1" applyAlignment="1">
      <alignment vertical="top" wrapText="1"/>
    </xf>
    <xf numFmtId="0" fontId="3" fillId="17" borderId="5" xfId="0" applyFont="1" applyFill="1" applyBorder="1" applyAlignment="1">
      <alignment horizontal="center" vertical="top" textRotation="90" wrapText="1"/>
    </xf>
    <xf numFmtId="0" fontId="1" fillId="19" borderId="5" xfId="0" applyFont="1" applyFill="1" applyBorder="1" applyAlignment="1">
      <alignment vertical="top" wrapText="1"/>
    </xf>
    <xf numFmtId="0" fontId="1" fillId="11" borderId="5" xfId="0" applyFont="1" applyFill="1" applyBorder="1" applyAlignment="1">
      <alignment horizontal="right" vertical="top" textRotation="90" wrapText="1"/>
    </xf>
    <xf numFmtId="0" fontId="1" fillId="20" borderId="5" xfId="0" applyFont="1" applyFill="1" applyBorder="1" applyAlignment="1">
      <alignment vertical="top" wrapText="1"/>
    </xf>
    <xf numFmtId="0" fontId="1" fillId="21" borderId="5" xfId="0" applyFont="1" applyFill="1" applyBorder="1" applyAlignment="1">
      <alignment vertical="top" wrapText="1"/>
    </xf>
    <xf numFmtId="0" fontId="1" fillId="2" borderId="5" xfId="0" applyFont="1" applyFill="1" applyBorder="1" applyAlignment="1">
      <alignment vertical="top" wrapText="1"/>
    </xf>
    <xf numFmtId="0" fontId="3" fillId="12" borderId="5" xfId="0" applyFont="1" applyFill="1" applyBorder="1" applyAlignment="1">
      <alignment horizontal="center" vertical="top" textRotation="90" wrapText="1"/>
    </xf>
    <xf numFmtId="0" fontId="3" fillId="14" borderId="5" xfId="0" applyFont="1" applyFill="1" applyBorder="1" applyAlignment="1">
      <alignment vertical="top" textRotation="90" wrapText="1"/>
    </xf>
    <xf numFmtId="0" fontId="1" fillId="19" borderId="6" xfId="0" applyFont="1" applyFill="1" applyBorder="1" applyAlignment="1">
      <alignment horizontal="left" vertical="top" wrapText="1"/>
    </xf>
    <xf numFmtId="0" fontId="1" fillId="19" borderId="7" xfId="0" applyFont="1" applyFill="1" applyBorder="1" applyAlignment="1">
      <alignment horizontal="left" vertical="top" wrapText="1"/>
    </xf>
    <xf numFmtId="0" fontId="1" fillId="19" borderId="8" xfId="0" applyFont="1" applyFill="1" applyBorder="1" applyAlignment="1">
      <alignment horizontal="left" vertical="top" wrapText="1"/>
    </xf>
    <xf numFmtId="0" fontId="3" fillId="13" borderId="20" xfId="0" applyFont="1" applyFill="1" applyBorder="1" applyAlignment="1">
      <alignment vertical="top" textRotation="90" wrapText="1"/>
    </xf>
    <xf numFmtId="0" fontId="3" fillId="13" borderId="0" xfId="0" applyFont="1" applyFill="1" applyBorder="1" applyAlignment="1">
      <alignment vertical="top" textRotation="90" wrapText="1"/>
    </xf>
    <xf numFmtId="0" fontId="1" fillId="16" borderId="20" xfId="0" applyFont="1" applyFill="1" applyBorder="1" applyAlignment="1">
      <alignment vertical="top" wrapText="1"/>
    </xf>
    <xf numFmtId="0" fontId="1" fillId="16" borderId="0" xfId="0" applyFont="1" applyFill="1" applyBorder="1" applyAlignment="1">
      <alignment vertical="top" wrapText="1"/>
    </xf>
    <xf numFmtId="0" fontId="1" fillId="16" borderId="17" xfId="0" applyFont="1" applyFill="1" applyBorder="1" applyAlignment="1">
      <alignment vertical="top" wrapText="1"/>
    </xf>
    <xf numFmtId="0" fontId="3" fillId="17" borderId="20" xfId="0" applyFont="1" applyFill="1" applyBorder="1" applyAlignment="1">
      <alignment horizontal="center" vertical="top" textRotation="90" wrapText="1"/>
    </xf>
    <xf numFmtId="0" fontId="3" fillId="17" borderId="0" xfId="0" applyFont="1" applyFill="1" applyBorder="1" applyAlignment="1">
      <alignment horizontal="center" vertical="top" textRotation="90" wrapText="1"/>
    </xf>
    <xf numFmtId="0" fontId="1" fillId="19" borderId="18" xfId="0" applyFont="1" applyFill="1" applyBorder="1" applyAlignment="1">
      <alignment vertical="top" wrapText="1"/>
    </xf>
    <xf numFmtId="0" fontId="1" fillId="19" borderId="20" xfId="0" applyFont="1" applyFill="1" applyBorder="1" applyAlignment="1">
      <alignment horizontal="left" vertical="top" wrapText="1"/>
    </xf>
    <xf numFmtId="0" fontId="1" fillId="19" borderId="0" xfId="0" applyFont="1" applyFill="1" applyBorder="1" applyAlignment="1">
      <alignment horizontal="left" vertical="top" wrapText="1"/>
    </xf>
    <xf numFmtId="0" fontId="1" fillId="19" borderId="17" xfId="0" applyFont="1" applyFill="1" applyBorder="1" applyAlignment="1">
      <alignment horizontal="left" vertical="top" wrapText="1"/>
    </xf>
    <xf numFmtId="0" fontId="1" fillId="11" borderId="0" xfId="0" applyFont="1" applyFill="1" applyBorder="1" applyAlignment="1">
      <alignment horizontal="right" vertical="top" textRotation="90" wrapText="1"/>
    </xf>
    <xf numFmtId="0" fontId="1" fillId="11" borderId="17" xfId="0" applyFont="1" applyFill="1" applyBorder="1" applyAlignment="1">
      <alignment horizontal="right" vertical="top" textRotation="90" wrapText="1"/>
    </xf>
    <xf numFmtId="0" fontId="1" fillId="20" borderId="18" xfId="0" applyFont="1" applyFill="1" applyBorder="1" applyAlignment="1">
      <alignment vertical="top" wrapText="1"/>
    </xf>
    <xf numFmtId="0" fontId="1" fillId="21" borderId="18" xfId="0" applyFont="1" applyFill="1" applyBorder="1" applyAlignment="1">
      <alignment vertical="top" wrapText="1"/>
    </xf>
    <xf numFmtId="0" fontId="1" fillId="2" borderId="18" xfId="0" applyFont="1" applyFill="1" applyBorder="1" applyAlignment="1">
      <alignment vertical="top" wrapText="1"/>
    </xf>
    <xf numFmtId="0" fontId="3" fillId="12" borderId="20" xfId="0" applyFont="1" applyFill="1" applyBorder="1" applyAlignment="1">
      <alignment horizontal="center" vertical="top" textRotation="90" wrapText="1"/>
    </xf>
    <xf numFmtId="0" fontId="3" fillId="12" borderId="0" xfId="0" applyFont="1" applyFill="1" applyBorder="1" applyAlignment="1">
      <alignment horizontal="center" vertical="top" textRotation="90" wrapText="1"/>
    </xf>
    <xf numFmtId="0" fontId="3" fillId="12" borderId="17" xfId="0" applyFont="1" applyFill="1" applyBorder="1" applyAlignment="1">
      <alignment horizontal="center" vertical="top" textRotation="90" wrapText="1"/>
    </xf>
    <xf numFmtId="0" fontId="3" fillId="14" borderId="20" xfId="0" applyFont="1" applyFill="1" applyBorder="1" applyAlignment="1">
      <alignment vertical="top" textRotation="90" wrapText="1"/>
    </xf>
    <xf numFmtId="0" fontId="3" fillId="14" borderId="0" xfId="0" applyFont="1" applyFill="1" applyBorder="1" applyAlignment="1">
      <alignment vertical="top" textRotation="90" wrapText="1"/>
    </xf>
    <xf numFmtId="0" fontId="3" fillId="14" borderId="17" xfId="0" applyFont="1" applyFill="1" applyBorder="1" applyAlignment="1">
      <alignment vertical="top" textRotation="90" wrapText="1"/>
    </xf>
  </cellXfs>
  <cellStyles count="2">
    <cellStyle name="Hyperlink" xfId="1" builtinId="8"/>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Kirstin's Pretties 2">
      <a:dk1>
        <a:sysClr val="windowText" lastClr="000000"/>
      </a:dk1>
      <a:lt1>
        <a:sysClr val="window" lastClr="FFFFFF"/>
      </a:lt1>
      <a:dk2>
        <a:srgbClr val="2A5B7F"/>
      </a:dk2>
      <a:lt2>
        <a:srgbClr val="ABDAFC"/>
      </a:lt2>
      <a:accent1>
        <a:srgbClr val="9EC544"/>
      </a:accent1>
      <a:accent2>
        <a:srgbClr val="FFFF8B"/>
      </a:accent2>
      <a:accent3>
        <a:srgbClr val="4A9CCC"/>
      </a:accent3>
      <a:accent4>
        <a:srgbClr val="9A66CA"/>
      </a:accent4>
      <a:accent5>
        <a:srgbClr val="C54F71"/>
      </a:accent5>
      <a:accent6>
        <a:srgbClr val="DE9C3C"/>
      </a:accent6>
      <a:hlink>
        <a:srgbClr val="595959"/>
      </a:hlink>
      <a:folHlink>
        <a:srgbClr val="59595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novationseeds.eu/Policy-Library/Core-Articles/Landfill-Taxes--Dedicated-Green-Taxes-To-Reduce-Waste-Sent-To-Landfill.k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A1:F63"/>
  <sheetViews>
    <sheetView tabSelected="1" topLeftCell="B1" workbookViewId="0">
      <selection activeCell="C13" sqref="C13"/>
    </sheetView>
  </sheetViews>
  <sheetFormatPr defaultRowHeight="15" x14ac:dyDescent="0.25"/>
  <cols>
    <col min="1" max="1" width="4.28515625" style="57" hidden="1" customWidth="1"/>
    <col min="2" max="2" width="5.85546875" customWidth="1"/>
    <col min="3" max="3" width="134.28515625" bestFit="1" customWidth="1"/>
  </cols>
  <sheetData>
    <row r="1" spans="1:6" ht="18.75" x14ac:dyDescent="0.3">
      <c r="A1" s="56" t="s">
        <v>365</v>
      </c>
      <c r="B1" s="165" t="s">
        <v>363</v>
      </c>
      <c r="C1" s="165" t="s">
        <v>366</v>
      </c>
      <c r="F1" s="61"/>
    </row>
    <row r="2" spans="1:6" x14ac:dyDescent="0.25">
      <c r="A2" s="56"/>
      <c r="B2" s="164" t="s">
        <v>693</v>
      </c>
      <c r="C2" s="164"/>
      <c r="F2" s="61"/>
    </row>
    <row r="3" spans="1:6" x14ac:dyDescent="0.25">
      <c r="A3" s="57" t="s">
        <v>364</v>
      </c>
      <c r="B3">
        <v>1</v>
      </c>
      <c r="C3" s="59" t="str">
        <f ca="1">HYPERLINK("#'Washington'!"&amp;A3&amp;"2", INDIRECT("'Washington'!"&amp;A3&amp;"2"))</f>
        <v>Hazardous Substance Tax (Washington State)</v>
      </c>
      <c r="F3" s="60"/>
    </row>
    <row r="4" spans="1:6" x14ac:dyDescent="0.25">
      <c r="A4" s="57" t="str">
        <f>CHAR(CODE(A3)+1)</f>
        <v>E</v>
      </c>
      <c r="B4">
        <f>B3+1</f>
        <v>2</v>
      </c>
      <c r="C4" s="59" t="str">
        <f t="shared" ref="C4:C29" ca="1" si="0">HYPERLINK("#'Washington'!"&amp;A4&amp;"2", INDIRECT("'Washington'!"&amp;A4&amp;"2"))</f>
        <v>Coordinated Prevention Grants (cities and counties across the state)</v>
      </c>
    </row>
    <row r="5" spans="1:6" x14ac:dyDescent="0.25">
      <c r="A5" s="57" t="str">
        <f t="shared" ref="A5:A25" si="1">CHAR(CODE(A4)+1)</f>
        <v>F</v>
      </c>
      <c r="B5">
        <f>B4+1</f>
        <v>3</v>
      </c>
      <c r="C5" s="59" t="str">
        <f t="shared" ca="1" si="0"/>
        <v>Solid Waste Collection Tax (Washington State)</v>
      </c>
    </row>
    <row r="6" spans="1:6" x14ac:dyDescent="0.25">
      <c r="A6" s="57" t="str">
        <f t="shared" si="1"/>
        <v>G</v>
      </c>
      <c r="B6">
        <f t="shared" ref="B6:B29" si="2">B5+1</f>
        <v>4</v>
      </c>
      <c r="C6" s="59" t="str">
        <f t="shared" ca="1" si="0"/>
        <v>Voluntary Reduction Plan Fee (Washington State)</v>
      </c>
    </row>
    <row r="7" spans="1:6" x14ac:dyDescent="0.25">
      <c r="A7" s="57" t="str">
        <f t="shared" si="1"/>
        <v>H</v>
      </c>
      <c r="B7">
        <f t="shared" si="2"/>
        <v>5</v>
      </c>
      <c r="C7" s="59" t="str">
        <f t="shared" ca="1" si="0"/>
        <v>Hazardous Waste Generation Fee (Washington State)</v>
      </c>
    </row>
    <row r="8" spans="1:6" x14ac:dyDescent="0.25">
      <c r="A8" s="57" t="str">
        <f t="shared" si="1"/>
        <v>I</v>
      </c>
      <c r="B8">
        <f t="shared" si="2"/>
        <v>6</v>
      </c>
      <c r="C8" s="59" t="str">
        <f t="shared" ca="1" si="0"/>
        <v>Litter Tax (Washington State)</v>
      </c>
    </row>
    <row r="9" spans="1:6" x14ac:dyDescent="0.25">
      <c r="A9" s="57" t="str">
        <f t="shared" si="1"/>
        <v>J</v>
      </c>
      <c r="B9">
        <f t="shared" si="2"/>
        <v>7</v>
      </c>
      <c r="C9" s="59" t="str">
        <f t="shared" ca="1" si="0"/>
        <v>Fees on Gross Revenues for Solid Waste Collectors (Washington Utilities and Transportation Commission)</v>
      </c>
    </row>
    <row r="10" spans="1:6" x14ac:dyDescent="0.25">
      <c r="A10" s="57" t="str">
        <f t="shared" si="1"/>
        <v>K</v>
      </c>
      <c r="B10">
        <f t="shared" si="2"/>
        <v>8</v>
      </c>
      <c r="C10" s="59" t="str">
        <f t="shared" ca="1" si="0"/>
        <v>Enforcement penalties for littering and illegal dumping (Washington State and local governments)</v>
      </c>
    </row>
    <row r="11" spans="1:6" x14ac:dyDescent="0.25">
      <c r="A11" s="57" t="str">
        <f t="shared" si="1"/>
        <v>L</v>
      </c>
      <c r="B11">
        <f t="shared" si="2"/>
        <v>9</v>
      </c>
      <c r="C11" s="59" t="str">
        <f t="shared" ca="1" si="0"/>
        <v>Permit Fees for solid waste handling facilities (local governments)</v>
      </c>
    </row>
    <row r="12" spans="1:6" x14ac:dyDescent="0.25">
      <c r="A12" s="57" t="str">
        <f t="shared" si="1"/>
        <v>M</v>
      </c>
      <c r="B12">
        <f t="shared" si="2"/>
        <v>10</v>
      </c>
      <c r="C12" s="59" t="str">
        <f t="shared" ca="1" si="0"/>
        <v>Excise Tax via Solid Waste Disposal District (Counties in Washington State)</v>
      </c>
    </row>
    <row r="13" spans="1:6" x14ac:dyDescent="0.25">
      <c r="A13" s="57" t="str">
        <f t="shared" si="1"/>
        <v>N</v>
      </c>
      <c r="B13">
        <f t="shared" si="2"/>
        <v>11</v>
      </c>
      <c r="C13" s="59" t="str">
        <f t="shared" ca="1" si="0"/>
        <v>Local Hazardous Waste Fee (boards of health in Washington State)</v>
      </c>
    </row>
    <row r="14" spans="1:6" x14ac:dyDescent="0.25">
      <c r="A14" s="57" t="str">
        <f t="shared" si="1"/>
        <v>O</v>
      </c>
      <c r="B14">
        <f t="shared" si="2"/>
        <v>12</v>
      </c>
      <c r="C14" s="59" t="str">
        <f t="shared" ca="1" si="0"/>
        <v>Administrative Fees, Franchise Fees, Surcharges, Other Fees, or Embedded Services in Collection Contracts (Washington State cities and counties)</v>
      </c>
    </row>
    <row r="15" spans="1:6" x14ac:dyDescent="0.25">
      <c r="A15" s="57" t="str">
        <f t="shared" si="1"/>
        <v>P</v>
      </c>
      <c r="B15">
        <f t="shared" si="2"/>
        <v>13</v>
      </c>
      <c r="C15" s="59" t="str">
        <f t="shared" ca="1" si="0"/>
        <v>Administration and Planning Fees Outside Collecting Contracts (Washington State counties)</v>
      </c>
    </row>
    <row r="16" spans="1:6" x14ac:dyDescent="0.25">
      <c r="A16" s="57" t="str">
        <f t="shared" si="1"/>
        <v>Q</v>
      </c>
      <c r="B16">
        <f t="shared" si="2"/>
        <v>14</v>
      </c>
      <c r="C16" s="59" t="str">
        <f t="shared" ca="1" si="0"/>
        <v>Performance Fees on Solid Waste Contracts (Washington state cities and counties)</v>
      </c>
    </row>
    <row r="17" spans="1:3" x14ac:dyDescent="0.25">
      <c r="A17" s="57" t="str">
        <f t="shared" si="1"/>
        <v>R</v>
      </c>
      <c r="B17">
        <f t="shared" si="2"/>
        <v>15</v>
      </c>
      <c r="C17" s="59" t="str">
        <f t="shared" ca="1" si="0"/>
        <v>E-Cycle Washington EPR Program (Washington State)</v>
      </c>
    </row>
    <row r="18" spans="1:3" x14ac:dyDescent="0.25">
      <c r="A18" s="57" t="str">
        <f t="shared" si="1"/>
        <v>S</v>
      </c>
      <c r="B18">
        <f t="shared" si="2"/>
        <v>16</v>
      </c>
      <c r="C18" s="59" t="str">
        <f t="shared" ca="1" si="0"/>
        <v>LightRecycle EPR Program (Washington State)</v>
      </c>
    </row>
    <row r="19" spans="1:3" x14ac:dyDescent="0.25">
      <c r="A19" s="57" t="str">
        <f t="shared" si="1"/>
        <v>T</v>
      </c>
      <c r="B19">
        <f t="shared" si="2"/>
        <v>17</v>
      </c>
      <c r="C19" s="59" t="str">
        <f t="shared" ca="1" si="0"/>
        <v>Enhanced Producer Responsibility for Pharmaceuticals (Washington State counties)</v>
      </c>
    </row>
    <row r="20" spans="1:3" x14ac:dyDescent="0.25">
      <c r="A20" s="57" t="str">
        <f t="shared" si="1"/>
        <v>U</v>
      </c>
      <c r="B20">
        <f t="shared" si="2"/>
        <v>18</v>
      </c>
      <c r="C20" s="59" t="str">
        <f t="shared" ca="1" si="0"/>
        <v>Core Vehicle Battery Charge (Washington State)</v>
      </c>
    </row>
    <row r="21" spans="1:3" x14ac:dyDescent="0.25">
      <c r="A21" s="57" t="str">
        <f t="shared" si="1"/>
        <v>V</v>
      </c>
      <c r="B21">
        <f t="shared" si="2"/>
        <v>19</v>
      </c>
      <c r="C21" s="59" t="str">
        <f t="shared" ca="1" si="0"/>
        <v>Tire Retailer Fee (Washington State)</v>
      </c>
    </row>
    <row r="22" spans="1:3" x14ac:dyDescent="0.25">
      <c r="A22" s="57" t="str">
        <f t="shared" si="1"/>
        <v>W</v>
      </c>
      <c r="B22">
        <f t="shared" si="2"/>
        <v>20</v>
      </c>
      <c r="C22" s="59" t="str">
        <f t="shared" ca="1" si="0"/>
        <v>Tip Fees (transfer and disposal facility operators)</v>
      </c>
    </row>
    <row r="23" spans="1:3" x14ac:dyDescent="0.25">
      <c r="A23" s="57" t="str">
        <f t="shared" si="1"/>
        <v>X</v>
      </c>
      <c r="B23">
        <f t="shared" si="2"/>
        <v>21</v>
      </c>
      <c r="C23" s="59" t="str">
        <f t="shared" ca="1" si="0"/>
        <v>Flow Control Measures (jurisdictions in WA state)</v>
      </c>
    </row>
    <row r="24" spans="1:3" x14ac:dyDescent="0.25">
      <c r="A24" s="57" t="str">
        <f t="shared" si="1"/>
        <v>Y</v>
      </c>
      <c r="B24">
        <f t="shared" si="2"/>
        <v>22</v>
      </c>
      <c r="C24" s="59" t="str">
        <f t="shared" ca="1" si="0"/>
        <v>Curbside Collection Fees (variant: fee-based garbage service with "free" recycling and/or composting)</v>
      </c>
    </row>
    <row r="25" spans="1:3" x14ac:dyDescent="0.25">
      <c r="A25" s="57" t="str">
        <f t="shared" si="1"/>
        <v>Z</v>
      </c>
      <c r="B25">
        <f t="shared" si="2"/>
        <v>23</v>
      </c>
      <c r="C25" s="59" t="str">
        <f t="shared" ca="1" si="0"/>
        <v>Curbside Collection Fees (variant: separate fees for garbage, recycling, and composting with voluntary subscription to recycling/composting)</v>
      </c>
    </row>
    <row r="26" spans="1:3" x14ac:dyDescent="0.25">
      <c r="A26" s="58" t="str">
        <f>CHAR((ROW(A1)-1)/26+65)&amp;CHAR(MOD(ROW(A1)-1,26)+65)</f>
        <v>AA</v>
      </c>
      <c r="B26">
        <f t="shared" si="2"/>
        <v>24</v>
      </c>
      <c r="C26" s="59" t="str">
        <f t="shared" ca="1" si="0"/>
        <v>Curbside Collection Fees (variant: separate fees for garbage, recycling, and composting with mandatory subscription to recycling/composting)</v>
      </c>
    </row>
    <row r="27" spans="1:3" x14ac:dyDescent="0.25">
      <c r="A27" s="58" t="str">
        <f>CHAR((ROW(A3)-1)/26+65)&amp;CHAR(MOD(ROW(A3)-1,26)+65)</f>
        <v>AC</v>
      </c>
      <c r="B27">
        <f t="shared" si="2"/>
        <v>25</v>
      </c>
      <c r="C27" s="59" t="str">
        <f t="shared" ca="1" si="0"/>
        <v>Sales of Recyclable Commodities, Compost, or Organic Products (processing facility operators)</v>
      </c>
    </row>
    <row r="28" spans="1:3" x14ac:dyDescent="0.25">
      <c r="A28" s="58" t="str">
        <f>CHAR((ROW(A4)-1)/26+65)&amp;CHAR(MOD(ROW(A4)-1,26)+65)</f>
        <v>AD</v>
      </c>
      <c r="B28">
        <f t="shared" si="2"/>
        <v>26</v>
      </c>
      <c r="C28" s="59" t="str">
        <f t="shared" ca="1" si="0"/>
        <v>Revenue-sharing Agreements with Haulers (Washington counties and cities)</v>
      </c>
    </row>
    <row r="29" spans="1:3" x14ac:dyDescent="0.25">
      <c r="A29" s="58" t="str">
        <f t="shared" ref="A29" si="3">CHAR((ROW(A5)-1)/26+65)&amp;CHAR(MOD(ROW(A5)-1,26)+65)</f>
        <v>AE</v>
      </c>
      <c r="B29">
        <f t="shared" si="2"/>
        <v>27</v>
      </c>
      <c r="C29" s="59" t="str">
        <f t="shared" ca="1" si="0"/>
        <v>Energy Recovery, Landfill Gas, Biogas, Waste to Energy, and Refuse-Derived Fuel (facility operators)</v>
      </c>
    </row>
    <row r="30" spans="1:3" x14ac:dyDescent="0.25">
      <c r="A30" s="58"/>
      <c r="B30" s="164" t="s">
        <v>694</v>
      </c>
      <c r="C30" s="164"/>
    </row>
    <row r="31" spans="1:3" x14ac:dyDescent="0.25">
      <c r="A31" s="57" t="s">
        <v>364</v>
      </c>
      <c r="B31">
        <v>1</v>
      </c>
      <c r="C31" s="59" t="str">
        <f ca="1">HYPERLINK("#'Elsewhere'!"&amp;A31&amp;"2",INDIRECT("'Elsewhere'!"&amp;A31&amp;"2"))</f>
        <v>Curbside Collection Fees (variant: True pay-as-you-throw through bag fees) (Decatur, Georgia; jurisdictions in Massachusetts; jurisdictions in Europe)</v>
      </c>
    </row>
    <row r="32" spans="1:3" x14ac:dyDescent="0.25">
      <c r="A32" s="57" t="str">
        <f>CHAR(CODE(A31)+1)</f>
        <v>E</v>
      </c>
      <c r="B32">
        <f>B31+1</f>
        <v>2</v>
      </c>
      <c r="C32" s="59" t="str">
        <f t="shared" ref="C32:C59" ca="1" si="4">HYPERLINK("#'Elsewhere'!"&amp;A32&amp;"2",INDIRECT("'Elsewhere'!"&amp;A32&amp;"2"))</f>
        <v>Curbside Collection Fees (variant: pay-as-you-throw through RFID-access containers) (Germany, South Korea)</v>
      </c>
    </row>
    <row r="33" spans="1:3" x14ac:dyDescent="0.25">
      <c r="A33" s="57" t="str">
        <f t="shared" ref="A33:A53" si="5">CHAR(CODE(A32)+1)</f>
        <v>F</v>
      </c>
      <c r="B33">
        <f>B32+1</f>
        <v>3</v>
      </c>
      <c r="C33" s="59" t="str">
        <f t="shared" ca="1" si="4"/>
        <v>Curbside Collection Fees (variant: True pay-as-you-throw through weight-based fees) (jurisdictions in Denmark, Sweden, elsewhere in Europe.)</v>
      </c>
    </row>
    <row r="34" spans="1:3" x14ac:dyDescent="0.25">
      <c r="A34" s="57" t="str">
        <f t="shared" si="5"/>
        <v>G</v>
      </c>
      <c r="B34">
        <f t="shared" ref="B34:B59" si="6">B33+1</f>
        <v>4</v>
      </c>
      <c r="C34" s="59" t="str">
        <f t="shared" ca="1" si="4"/>
        <v>EPR: Levy on Paper and Fiber (Netherlands)</v>
      </c>
    </row>
    <row r="35" spans="1:3" x14ac:dyDescent="0.25">
      <c r="A35" s="57" t="str">
        <f t="shared" si="5"/>
        <v>H</v>
      </c>
      <c r="B35">
        <f t="shared" si="6"/>
        <v>5</v>
      </c>
      <c r="C35" s="59" t="str">
        <f t="shared" ca="1" si="4"/>
        <v>EPR: Green Dot for Packaging (Germany, many other countries)</v>
      </c>
    </row>
    <row r="36" spans="1:3" x14ac:dyDescent="0.25">
      <c r="A36" s="57" t="str">
        <f t="shared" si="5"/>
        <v>I</v>
      </c>
      <c r="B36">
        <f t="shared" si="6"/>
        <v>6</v>
      </c>
      <c r="C36" s="59" t="str">
        <f t="shared" ca="1" si="4"/>
        <v>EPR: Printed Paper and Packaging Ordinance (British Columbia, Canada)</v>
      </c>
    </row>
    <row r="37" spans="1:3" x14ac:dyDescent="0.25">
      <c r="A37" s="57" t="str">
        <f t="shared" si="5"/>
        <v>J</v>
      </c>
      <c r="B37">
        <f t="shared" si="6"/>
        <v>7</v>
      </c>
      <c r="C37" s="59" t="str">
        <f t="shared" ca="1" si="4"/>
        <v>EPR: Other Materials (British Columbia, Canada)</v>
      </c>
    </row>
    <row r="38" spans="1:3" x14ac:dyDescent="0.25">
      <c r="A38" s="57" t="str">
        <f t="shared" si="5"/>
        <v>K</v>
      </c>
      <c r="B38">
        <f t="shared" si="6"/>
        <v>8</v>
      </c>
      <c r="C38" s="59" t="str">
        <f t="shared" ca="1" si="4"/>
        <v>EPR: Ontario Blue Box Program (Ontario, Canada)</v>
      </c>
    </row>
    <row r="39" spans="1:3" x14ac:dyDescent="0.25">
      <c r="A39" s="57" t="str">
        <f t="shared" si="5"/>
        <v>L</v>
      </c>
      <c r="B39">
        <f t="shared" si="6"/>
        <v>9</v>
      </c>
      <c r="C39" s="59" t="str">
        <f t="shared" ca="1" si="4"/>
        <v>EPR: Bottle Bill or Beverage Container Deposit Law (Oregon, Michigan, other jurisdictions)</v>
      </c>
    </row>
    <row r="40" spans="1:3" x14ac:dyDescent="0.25">
      <c r="A40" s="57" t="str">
        <f t="shared" si="5"/>
        <v>M</v>
      </c>
      <c r="B40">
        <f t="shared" si="6"/>
        <v>10</v>
      </c>
      <c r="C40" s="59" t="str">
        <f t="shared" ca="1" si="4"/>
        <v>EPR: Bottle Bill with a Recycled Materials Processing Fee (California)</v>
      </c>
    </row>
    <row r="41" spans="1:3" x14ac:dyDescent="0.25">
      <c r="A41" s="57" t="str">
        <f t="shared" si="5"/>
        <v>N</v>
      </c>
      <c r="B41">
        <f t="shared" si="6"/>
        <v>11</v>
      </c>
      <c r="C41" s="59" t="str">
        <f t="shared" ca="1" si="4"/>
        <v>Advanced Recovery or Disposal Fees (various products)</v>
      </c>
    </row>
    <row r="42" spans="1:3" x14ac:dyDescent="0.25">
      <c r="A42" s="57" t="str">
        <f t="shared" si="5"/>
        <v>O</v>
      </c>
      <c r="B42">
        <f t="shared" si="6"/>
        <v>12</v>
      </c>
      <c r="C42" s="59" t="str">
        <f t="shared" ca="1" si="4"/>
        <v>Sales Tax (Delaware County, New York; Delaware County, Oklahoma; Michigan [proposed only])</v>
      </c>
    </row>
    <row r="43" spans="1:3" x14ac:dyDescent="0.25">
      <c r="A43" s="57" t="str">
        <f t="shared" si="5"/>
        <v>P</v>
      </c>
      <c r="B43">
        <f t="shared" si="6"/>
        <v>13</v>
      </c>
      <c r="C43" s="59" t="str">
        <f t="shared" ca="1" si="4"/>
        <v>Event-specific Sales Tax (Michigan DEQ [proposed only])</v>
      </c>
    </row>
    <row r="44" spans="1:3" x14ac:dyDescent="0.25">
      <c r="A44" s="57" t="str">
        <f t="shared" si="5"/>
        <v>Q</v>
      </c>
      <c r="B44">
        <f t="shared" si="6"/>
        <v>14</v>
      </c>
      <c r="C44" s="59" t="str">
        <f t="shared" ca="1" si="4"/>
        <v>Solid Waste Fee on Property Tax Bills (Auckland, New Zealand; Kootenai County, Idaho; and others)</v>
      </c>
    </row>
    <row r="45" spans="1:3" x14ac:dyDescent="0.25">
      <c r="A45" s="57" t="str">
        <f t="shared" si="5"/>
        <v>R</v>
      </c>
      <c r="B45">
        <f t="shared" si="6"/>
        <v>15</v>
      </c>
      <c r="C45" s="59" t="str">
        <f t="shared" ca="1" si="4"/>
        <v>Property Tax / Mill Levy (several counties in Pennsylvania; previously in Boulder County, Colorado)</v>
      </c>
    </row>
    <row r="46" spans="1:3" x14ac:dyDescent="0.25">
      <c r="A46" s="57" t="str">
        <f t="shared" si="5"/>
        <v>S</v>
      </c>
      <c r="B46">
        <f t="shared" si="6"/>
        <v>16</v>
      </c>
      <c r="C46" s="59" t="str">
        <f t="shared" ca="1" si="4"/>
        <v>Variable Fees on Property Tax Bills (Italy)</v>
      </c>
    </row>
    <row r="47" spans="1:3" x14ac:dyDescent="0.25">
      <c r="A47" s="57" t="str">
        <f t="shared" si="5"/>
        <v>T</v>
      </c>
      <c r="B47">
        <f t="shared" si="6"/>
        <v>17</v>
      </c>
      <c r="C47" s="59" t="str">
        <f t="shared" ca="1" si="4"/>
        <v>Real Estate Transfer Taxes (also called Real Estate Excise Taxes) (New York)</v>
      </c>
    </row>
    <row r="48" spans="1:3" x14ac:dyDescent="0.25">
      <c r="A48" s="57" t="str">
        <f t="shared" si="5"/>
        <v>U</v>
      </c>
      <c r="B48">
        <f t="shared" si="6"/>
        <v>18</v>
      </c>
      <c r="C48" s="59" t="str">
        <f t="shared" ca="1" si="4"/>
        <v>Development Impact Fee / Solid Waste Impact Fee (jurisdictions in California; Candia, New Hampshire; Brunswick, Maine)</v>
      </c>
    </row>
    <row r="49" spans="1:3" x14ac:dyDescent="0.25">
      <c r="A49" s="57" t="str">
        <f t="shared" si="5"/>
        <v>V</v>
      </c>
      <c r="B49">
        <f t="shared" si="6"/>
        <v>19</v>
      </c>
      <c r="C49" s="59" t="str">
        <f t="shared" ca="1" si="4"/>
        <v>Trash Tax (City of Boulder, Colorado)</v>
      </c>
    </row>
    <row r="50" spans="1:3" x14ac:dyDescent="0.25">
      <c r="A50" s="57" t="str">
        <f t="shared" si="5"/>
        <v>W</v>
      </c>
      <c r="B50">
        <f t="shared" si="6"/>
        <v>20</v>
      </c>
      <c r="C50" s="59" t="str">
        <f t="shared" ca="1" si="4"/>
        <v>Sales of Energy from Organics Processing (JC-Biomethane, Oregon; Central Ohio BioEnergy, Ohio)</v>
      </c>
    </row>
    <row r="51" spans="1:3" x14ac:dyDescent="0.25">
      <c r="A51" s="57" t="str">
        <f t="shared" si="5"/>
        <v>X</v>
      </c>
      <c r="B51">
        <f t="shared" si="6"/>
        <v>21</v>
      </c>
      <c r="C51" s="59" t="str">
        <f t="shared" ca="1" si="4"/>
        <v>Revenue from Sales of Carbon Credits or Renewable Energy Credits (Massachusetts, New York)</v>
      </c>
    </row>
    <row r="52" spans="1:3" x14ac:dyDescent="0.25">
      <c r="A52" s="57" t="str">
        <f t="shared" si="5"/>
        <v>Y</v>
      </c>
      <c r="B52">
        <f t="shared" si="6"/>
        <v>22</v>
      </c>
      <c r="C52" s="59" t="str">
        <f t="shared" ca="1" si="4"/>
        <v>Zero Waste Vendor Non-Compliance Fee (City of Boulder, Colorado); Zero Waste Plan Fee and Refundable Deposit (Boulder County, Colorado [proposed only])</v>
      </c>
    </row>
    <row r="53" spans="1:3" x14ac:dyDescent="0.25">
      <c r="A53" s="57" t="str">
        <f t="shared" si="5"/>
        <v>Z</v>
      </c>
      <c r="B53">
        <f t="shared" si="6"/>
        <v>23</v>
      </c>
      <c r="C53" s="59" t="str">
        <f t="shared" ca="1" si="4"/>
        <v>Franchise Fee with a Discount for Higher Diversion Rates (Elk Grove, California; Thousand Oaks, California)</v>
      </c>
    </row>
    <row r="54" spans="1:3" x14ac:dyDescent="0.25">
      <c r="A54" s="58" t="str">
        <f>CHAR((ROW(A1)-1)/26+65)&amp;CHAR(MOD(ROW(A1)-1,26)+65)</f>
        <v>AA</v>
      </c>
      <c r="B54">
        <f t="shared" si="6"/>
        <v>24</v>
      </c>
      <c r="C54" s="59" t="str">
        <f t="shared" ca="1" si="4"/>
        <v>Penalty Surcharge for Disposing of Garbage Loads that Contain Recyclable Materials at Landfill or Other Disposal Sites (Metro Vancouver, Canada)</v>
      </c>
    </row>
    <row r="55" spans="1:3" x14ac:dyDescent="0.25">
      <c r="A55" s="58" t="str">
        <f t="shared" ref="A55:A59" si="7">CHAR((ROW(A2)-1)/26+65)&amp;CHAR(MOD(ROW(A2)-1,26)+65)</f>
        <v>AB</v>
      </c>
      <c r="B55">
        <f t="shared" si="6"/>
        <v>25</v>
      </c>
      <c r="C55" s="59" t="str">
        <f t="shared" ca="1" si="4"/>
        <v>Clean Community Fee / Environmental Fee (Austin, Texas; San Antonio, Texas)</v>
      </c>
    </row>
    <row r="56" spans="1:3" x14ac:dyDescent="0.25">
      <c r="A56" s="58" t="str">
        <f t="shared" si="7"/>
        <v>AC</v>
      </c>
      <c r="B56">
        <f t="shared" si="6"/>
        <v>26</v>
      </c>
      <c r="C56" s="59" t="str">
        <f t="shared" ca="1" si="4"/>
        <v>Landfill Tax (several U.S. states and European countries)</v>
      </c>
    </row>
    <row r="57" spans="1:3" x14ac:dyDescent="0.25">
      <c r="A57" s="58" t="str">
        <f t="shared" si="7"/>
        <v>AD</v>
      </c>
      <c r="B57">
        <f t="shared" si="6"/>
        <v>27</v>
      </c>
      <c r="C57" s="59" t="str">
        <f t="shared" ca="1" si="4"/>
        <v>Per-ton Permit Fees (Oregon)</v>
      </c>
    </row>
    <row r="58" spans="1:3" x14ac:dyDescent="0.25">
      <c r="A58" s="58" t="str">
        <f t="shared" si="7"/>
        <v>AE</v>
      </c>
      <c r="B58">
        <f t="shared" si="6"/>
        <v>28</v>
      </c>
      <c r="C58" s="59" t="str">
        <f t="shared" ca="1" si="4"/>
        <v>Solid Waste Orphan Account/Orphan Site Fees (Oregon)</v>
      </c>
    </row>
    <row r="59" spans="1:3" x14ac:dyDescent="0.25">
      <c r="A59" s="58" t="str">
        <f t="shared" si="7"/>
        <v>AF</v>
      </c>
      <c r="B59">
        <f t="shared" si="6"/>
        <v>29</v>
      </c>
      <c r="C59" s="59" t="str">
        <f t="shared" ca="1" si="4"/>
        <v xml:space="preserve">Cigarette Butt Tax (San Francisco, California) </v>
      </c>
    </row>
    <row r="60" spans="1:3" x14ac:dyDescent="0.25">
      <c r="A60" s="58"/>
      <c r="C60" s="59"/>
    </row>
    <row r="61" spans="1:3" x14ac:dyDescent="0.25">
      <c r="A61" s="58"/>
      <c r="C61" s="59"/>
    </row>
    <row r="62" spans="1:3" x14ac:dyDescent="0.25">
      <c r="A62" s="58"/>
      <c r="C62" s="59"/>
    </row>
    <row r="63" spans="1:3" x14ac:dyDescent="0.25">
      <c r="A63" s="58"/>
      <c r="C63" s="5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C28"/>
  <sheetViews>
    <sheetView zoomScaleNormal="100" workbookViewId="0">
      <selection activeCell="G20" sqref="G20"/>
    </sheetView>
  </sheetViews>
  <sheetFormatPr defaultRowHeight="15" x14ac:dyDescent="0.25"/>
  <cols>
    <col min="2" max="2" width="26" customWidth="1"/>
    <col min="3" max="3" width="74.140625" customWidth="1"/>
  </cols>
  <sheetData>
    <row r="1" spans="2:3" ht="15.75" thickBot="1" x14ac:dyDescent="0.3"/>
    <row r="2" spans="2:3" ht="18.75" x14ac:dyDescent="0.3">
      <c r="B2" s="70" t="s">
        <v>377</v>
      </c>
      <c r="C2" s="71" t="s">
        <v>378</v>
      </c>
    </row>
    <row r="3" spans="2:3" x14ac:dyDescent="0.25">
      <c r="B3" s="201" t="s">
        <v>43</v>
      </c>
      <c r="C3" s="202"/>
    </row>
    <row r="4" spans="2:3" x14ac:dyDescent="0.25">
      <c r="B4" s="63" t="s">
        <v>0</v>
      </c>
      <c r="C4" s="64" t="s">
        <v>379</v>
      </c>
    </row>
    <row r="5" spans="2:3" ht="30" x14ac:dyDescent="0.25">
      <c r="B5" s="63" t="s">
        <v>1</v>
      </c>
      <c r="C5" s="64" t="s">
        <v>380</v>
      </c>
    </row>
    <row r="6" spans="2:3" ht="30" x14ac:dyDescent="0.25">
      <c r="B6" s="63" t="s">
        <v>381</v>
      </c>
      <c r="C6" s="64" t="s">
        <v>382</v>
      </c>
    </row>
    <row r="7" spans="2:3" ht="135" x14ac:dyDescent="0.25">
      <c r="B7" s="63" t="s">
        <v>383</v>
      </c>
      <c r="C7" s="64" t="s">
        <v>408</v>
      </c>
    </row>
    <row r="8" spans="2:3" ht="150" x14ac:dyDescent="0.25">
      <c r="B8" s="63" t="s">
        <v>384</v>
      </c>
      <c r="C8" s="65" t="s">
        <v>403</v>
      </c>
    </row>
    <row r="9" spans="2:3" x14ac:dyDescent="0.25">
      <c r="B9" s="201" t="s">
        <v>3</v>
      </c>
      <c r="C9" s="202"/>
    </row>
    <row r="10" spans="2:3" ht="75" x14ac:dyDescent="0.25">
      <c r="B10" s="63" t="s">
        <v>385</v>
      </c>
      <c r="C10" s="64" t="s">
        <v>404</v>
      </c>
    </row>
    <row r="11" spans="2:3" ht="30" x14ac:dyDescent="0.25">
      <c r="B11" s="63" t="s">
        <v>386</v>
      </c>
      <c r="C11" s="64" t="s">
        <v>387</v>
      </c>
    </row>
    <row r="12" spans="2:3" ht="60" x14ac:dyDescent="0.25">
      <c r="B12" s="63" t="s">
        <v>388</v>
      </c>
      <c r="C12" s="64" t="s">
        <v>405</v>
      </c>
    </row>
    <row r="13" spans="2:3" x14ac:dyDescent="0.25">
      <c r="B13" s="166" t="s">
        <v>389</v>
      </c>
      <c r="C13" s="66"/>
    </row>
    <row r="14" spans="2:3" ht="60" x14ac:dyDescent="0.25">
      <c r="B14" s="63" t="s">
        <v>390</v>
      </c>
      <c r="C14" s="67" t="s">
        <v>391</v>
      </c>
    </row>
    <row r="15" spans="2:3" ht="285" x14ac:dyDescent="0.25">
      <c r="B15" s="63" t="s">
        <v>392</v>
      </c>
      <c r="C15" s="64" t="s">
        <v>406</v>
      </c>
    </row>
    <row r="16" spans="2:3" ht="90" x14ac:dyDescent="0.25">
      <c r="B16" s="63" t="s">
        <v>138</v>
      </c>
      <c r="C16" s="64" t="s">
        <v>393</v>
      </c>
    </row>
    <row r="17" spans="2:3" x14ac:dyDescent="0.25">
      <c r="B17" s="201" t="s">
        <v>394</v>
      </c>
      <c r="C17" s="202"/>
    </row>
    <row r="18" spans="2:3" ht="75" x14ac:dyDescent="0.25">
      <c r="B18" s="63" t="s">
        <v>7</v>
      </c>
      <c r="C18" s="64" t="s">
        <v>395</v>
      </c>
    </row>
    <row r="19" spans="2:3" ht="60" x14ac:dyDescent="0.25">
      <c r="B19" s="63" t="s">
        <v>59</v>
      </c>
      <c r="C19" s="64" t="s">
        <v>396</v>
      </c>
    </row>
    <row r="20" spans="2:3" ht="150" x14ac:dyDescent="0.25">
      <c r="B20" s="63" t="s">
        <v>397</v>
      </c>
      <c r="C20" s="64" t="s">
        <v>407</v>
      </c>
    </row>
    <row r="21" spans="2:3" ht="75" x14ac:dyDescent="0.25">
      <c r="B21" s="63" t="s">
        <v>104</v>
      </c>
      <c r="C21" s="67" t="s">
        <v>398</v>
      </c>
    </row>
    <row r="22" spans="2:3" ht="90" x14ac:dyDescent="0.25">
      <c r="B22" s="63" t="s">
        <v>399</v>
      </c>
      <c r="C22" s="64" t="s">
        <v>400</v>
      </c>
    </row>
    <row r="23" spans="2:3" x14ac:dyDescent="0.25">
      <c r="B23" s="203" t="s">
        <v>401</v>
      </c>
      <c r="C23" s="204"/>
    </row>
    <row r="24" spans="2:3" ht="120" x14ac:dyDescent="0.25">
      <c r="B24" s="63" t="s">
        <v>402</v>
      </c>
      <c r="C24" s="67" t="s">
        <v>409</v>
      </c>
    </row>
    <row r="25" spans="2:3" ht="120" x14ac:dyDescent="0.25">
      <c r="B25" s="63" t="s">
        <v>11</v>
      </c>
      <c r="C25" s="64" t="s">
        <v>410</v>
      </c>
    </row>
    <row r="26" spans="2:3" x14ac:dyDescent="0.25">
      <c r="B26" s="166" t="s">
        <v>12</v>
      </c>
      <c r="C26" s="69"/>
    </row>
    <row r="27" spans="2:3" ht="120" x14ac:dyDescent="0.25">
      <c r="B27" s="63" t="s">
        <v>834</v>
      </c>
      <c r="C27" s="64" t="s">
        <v>835</v>
      </c>
    </row>
    <row r="28" spans="2:3" ht="120.75" thickBot="1" x14ac:dyDescent="0.3">
      <c r="B28" s="68" t="s">
        <v>836</v>
      </c>
      <c r="C28" s="193" t="s">
        <v>837</v>
      </c>
    </row>
  </sheetData>
  <mergeCells count="4">
    <mergeCell ref="B3:C3"/>
    <mergeCell ref="B9:C9"/>
    <mergeCell ref="B17:C17"/>
    <mergeCell ref="B23:C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AF65"/>
  <sheetViews>
    <sheetView view="pageBreakPreview" zoomScale="85" zoomScaleNormal="85" zoomScaleSheetLayoutView="85" workbookViewId="0">
      <pane xSplit="3" ySplit="2" topLeftCell="D3" activePane="bottomRight" state="frozen"/>
      <selection pane="topRight" activeCell="D1" sqref="D1"/>
      <selection pane="bottomLeft" activeCell="A3" sqref="A3"/>
      <selection pane="bottomRight" activeCell="B37" sqref="B37:B46"/>
    </sheetView>
  </sheetViews>
  <sheetFormatPr defaultColWidth="9.140625" defaultRowHeight="15" x14ac:dyDescent="0.25"/>
  <cols>
    <col min="1" max="1" width="6.28515625" customWidth="1"/>
    <col min="2" max="2" width="17.85546875" customWidth="1"/>
    <col min="3" max="3" width="35" customWidth="1"/>
    <col min="4" max="11" width="46.140625" customWidth="1"/>
    <col min="12" max="12" width="51.5703125" customWidth="1"/>
    <col min="13" max="28" width="46.140625" customWidth="1"/>
    <col min="29" max="30" width="52.5703125" customWidth="1"/>
    <col min="31" max="31" width="46.140625" customWidth="1"/>
    <col min="32" max="32" width="5.5703125" bestFit="1" customWidth="1"/>
    <col min="33" max="37" width="9.140625" customWidth="1"/>
  </cols>
  <sheetData>
    <row r="1" spans="1:32" ht="13.5" customHeight="1" x14ac:dyDescent="0.25">
      <c r="A1" s="168"/>
      <c r="B1" s="76" t="s">
        <v>425</v>
      </c>
      <c r="C1" s="76" t="s">
        <v>378</v>
      </c>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49" t="s">
        <v>78</v>
      </c>
    </row>
    <row r="2" spans="1:32" ht="60" x14ac:dyDescent="0.25">
      <c r="A2" s="1"/>
      <c r="B2" s="2" t="s">
        <v>0</v>
      </c>
      <c r="C2" s="2" t="s">
        <v>182</v>
      </c>
      <c r="D2" s="2" t="s">
        <v>176</v>
      </c>
      <c r="E2" s="2" t="s">
        <v>696</v>
      </c>
      <c r="F2" s="2" t="s">
        <v>192</v>
      </c>
      <c r="G2" s="2" t="s">
        <v>244</v>
      </c>
      <c r="H2" s="2" t="s">
        <v>718</v>
      </c>
      <c r="I2" s="2" t="s">
        <v>177</v>
      </c>
      <c r="J2" s="2" t="s">
        <v>219</v>
      </c>
      <c r="K2" s="51" t="s">
        <v>308</v>
      </c>
      <c r="L2" s="51" t="s">
        <v>626</v>
      </c>
      <c r="M2" s="2" t="s">
        <v>622</v>
      </c>
      <c r="N2" s="2" t="s">
        <v>902</v>
      </c>
      <c r="O2" s="2" t="s">
        <v>1007</v>
      </c>
      <c r="P2" s="2" t="s">
        <v>669</v>
      </c>
      <c r="Q2" s="2" t="s">
        <v>1008</v>
      </c>
      <c r="R2" s="2" t="s">
        <v>1009</v>
      </c>
      <c r="S2" s="2" t="s">
        <v>1010</v>
      </c>
      <c r="T2" s="2" t="s">
        <v>1011</v>
      </c>
      <c r="U2" s="2" t="s">
        <v>118</v>
      </c>
      <c r="V2" s="2" t="s">
        <v>719</v>
      </c>
      <c r="W2" s="2" t="s">
        <v>903</v>
      </c>
      <c r="X2" s="2" t="s">
        <v>695</v>
      </c>
      <c r="Y2" s="2" t="s">
        <v>1012</v>
      </c>
      <c r="Z2" s="2" t="s">
        <v>1013</v>
      </c>
      <c r="AA2" s="2" t="s">
        <v>1014</v>
      </c>
      <c r="AB2" s="2" t="s">
        <v>1015</v>
      </c>
      <c r="AC2" s="2" t="s">
        <v>904</v>
      </c>
      <c r="AD2" s="2" t="s">
        <v>906</v>
      </c>
      <c r="AE2" s="2" t="s">
        <v>905</v>
      </c>
      <c r="AF2" s="49" t="s">
        <v>78</v>
      </c>
    </row>
    <row r="3" spans="1:32" ht="333" customHeight="1" x14ac:dyDescent="0.25">
      <c r="A3" s="214" t="s">
        <v>43</v>
      </c>
      <c r="B3" s="4" t="s">
        <v>1</v>
      </c>
      <c r="C3" s="4" t="s">
        <v>53</v>
      </c>
      <c r="D3" s="5" t="s">
        <v>110</v>
      </c>
      <c r="E3" s="5" t="s">
        <v>368</v>
      </c>
      <c r="F3" s="5" t="s">
        <v>288</v>
      </c>
      <c r="G3" s="5" t="s">
        <v>1040</v>
      </c>
      <c r="H3" s="5" t="s">
        <v>689</v>
      </c>
      <c r="I3" s="5" t="s">
        <v>306</v>
      </c>
      <c r="J3" s="5" t="s">
        <v>1041</v>
      </c>
      <c r="K3" s="5" t="s">
        <v>152</v>
      </c>
      <c r="L3" s="5" t="s">
        <v>340</v>
      </c>
      <c r="M3" s="5" t="s">
        <v>1042</v>
      </c>
      <c r="N3" s="5" t="s">
        <v>262</v>
      </c>
      <c r="O3" s="52" t="s">
        <v>1043</v>
      </c>
      <c r="P3" s="5" t="s">
        <v>1003</v>
      </c>
      <c r="Q3" s="5" t="s">
        <v>1044</v>
      </c>
      <c r="R3" s="5" t="s">
        <v>312</v>
      </c>
      <c r="S3" s="5" t="s">
        <v>1045</v>
      </c>
      <c r="T3" s="52" t="s">
        <v>725</v>
      </c>
      <c r="U3" s="5" t="s">
        <v>313</v>
      </c>
      <c r="V3" s="5" t="s">
        <v>320</v>
      </c>
      <c r="W3" s="52" t="s">
        <v>319</v>
      </c>
      <c r="X3" s="52" t="s">
        <v>726</v>
      </c>
      <c r="Y3" s="5" t="s">
        <v>1046</v>
      </c>
      <c r="Z3" s="5" t="s">
        <v>234</v>
      </c>
      <c r="AA3" s="5" t="s">
        <v>411</v>
      </c>
      <c r="AB3" s="5" t="s">
        <v>414</v>
      </c>
      <c r="AC3" s="5" t="s">
        <v>362</v>
      </c>
      <c r="AD3" s="5" t="s">
        <v>848</v>
      </c>
      <c r="AE3" s="5" t="s">
        <v>282</v>
      </c>
      <c r="AF3" s="3" t="s">
        <v>78</v>
      </c>
    </row>
    <row r="4" spans="1:32" ht="195" x14ac:dyDescent="0.25">
      <c r="A4" s="214"/>
      <c r="B4" s="6" t="s">
        <v>83</v>
      </c>
      <c r="C4" s="6" t="s">
        <v>116</v>
      </c>
      <c r="D4" s="7" t="s">
        <v>1024</v>
      </c>
      <c r="E4" s="62" t="s">
        <v>723</v>
      </c>
      <c r="F4" s="7" t="s">
        <v>1025</v>
      </c>
      <c r="G4" s="7" t="s">
        <v>245</v>
      </c>
      <c r="H4" s="7" t="s">
        <v>246</v>
      </c>
      <c r="I4" s="7" t="s">
        <v>1026</v>
      </c>
      <c r="J4" s="7" t="s">
        <v>1027</v>
      </c>
      <c r="K4" s="7" t="s">
        <v>1028</v>
      </c>
      <c r="L4" s="7" t="s">
        <v>1029</v>
      </c>
      <c r="M4" s="8" t="s">
        <v>1030</v>
      </c>
      <c r="N4" s="7" t="s">
        <v>261</v>
      </c>
      <c r="O4" s="7" t="s">
        <v>1031</v>
      </c>
      <c r="P4" s="7" t="s">
        <v>1032</v>
      </c>
      <c r="Q4" s="7" t="s">
        <v>166</v>
      </c>
      <c r="R4" s="7" t="s">
        <v>1033</v>
      </c>
      <c r="S4" s="7" t="s">
        <v>202</v>
      </c>
      <c r="T4" s="7" t="s">
        <v>720</v>
      </c>
      <c r="U4" s="7" t="s">
        <v>1034</v>
      </c>
      <c r="V4" s="7" t="s">
        <v>1035</v>
      </c>
      <c r="W4" s="7" t="s">
        <v>1036</v>
      </c>
      <c r="X4" s="62" t="s">
        <v>375</v>
      </c>
      <c r="Y4" s="7" t="s">
        <v>1037</v>
      </c>
      <c r="Z4" s="7" t="s">
        <v>1037</v>
      </c>
      <c r="AA4" s="7" t="s">
        <v>1037</v>
      </c>
      <c r="AB4" s="72" t="s">
        <v>419</v>
      </c>
      <c r="AC4" s="7" t="s">
        <v>1038</v>
      </c>
      <c r="AD4" s="7" t="s">
        <v>420</v>
      </c>
      <c r="AE4" s="7" t="s">
        <v>1039</v>
      </c>
      <c r="AF4" s="3" t="s">
        <v>78</v>
      </c>
    </row>
    <row r="5" spans="1:32" ht="90" x14ac:dyDescent="0.25">
      <c r="A5" s="214"/>
      <c r="B5" s="4" t="s">
        <v>13</v>
      </c>
      <c r="C5" s="4" t="s">
        <v>41</v>
      </c>
      <c r="D5" s="5" t="s">
        <v>348</v>
      </c>
      <c r="E5" s="5" t="s">
        <v>707</v>
      </c>
      <c r="F5" s="5" t="s">
        <v>206</v>
      </c>
      <c r="G5" s="5" t="s">
        <v>247</v>
      </c>
      <c r="H5" s="5" t="s">
        <v>1047</v>
      </c>
      <c r="I5" s="5" t="s">
        <v>307</v>
      </c>
      <c r="J5" s="5" t="s">
        <v>220</v>
      </c>
      <c r="K5" s="52" t="s">
        <v>324</v>
      </c>
      <c r="L5" s="5" t="s">
        <v>121</v>
      </c>
      <c r="M5" s="5" t="s">
        <v>207</v>
      </c>
      <c r="N5" s="5" t="s">
        <v>640</v>
      </c>
      <c r="O5" s="5" t="s">
        <v>641</v>
      </c>
      <c r="P5" s="5" t="s">
        <v>651</v>
      </c>
      <c r="Q5" s="52" t="s">
        <v>641</v>
      </c>
      <c r="R5" s="5" t="s">
        <v>642</v>
      </c>
      <c r="S5" s="52" t="s">
        <v>329</v>
      </c>
      <c r="T5" s="5" t="s">
        <v>721</v>
      </c>
      <c r="U5" s="5" t="s">
        <v>145</v>
      </c>
      <c r="V5" s="52" t="s">
        <v>346</v>
      </c>
      <c r="W5" s="52" t="s">
        <v>643</v>
      </c>
      <c r="X5" s="52" t="s">
        <v>727</v>
      </c>
      <c r="Y5" s="5" t="s">
        <v>646</v>
      </c>
      <c r="Z5" s="5" t="s">
        <v>647</v>
      </c>
      <c r="AA5" s="5" t="s">
        <v>648</v>
      </c>
      <c r="AB5" s="5" t="s">
        <v>648</v>
      </c>
      <c r="AC5" s="5" t="s">
        <v>232</v>
      </c>
      <c r="AD5" s="5" t="s">
        <v>315</v>
      </c>
      <c r="AE5" s="5" t="s">
        <v>232</v>
      </c>
      <c r="AF5" s="3" t="s">
        <v>78</v>
      </c>
    </row>
    <row r="6" spans="1:32" ht="409.5" x14ac:dyDescent="0.25">
      <c r="A6" s="214"/>
      <c r="B6" s="6" t="s">
        <v>2</v>
      </c>
      <c r="C6" s="6" t="s">
        <v>42</v>
      </c>
      <c r="D6" s="7" t="s">
        <v>111</v>
      </c>
      <c r="E6" s="7" t="s">
        <v>700</v>
      </c>
      <c r="F6" s="7" t="s">
        <v>208</v>
      </c>
      <c r="G6" s="7" t="s">
        <v>304</v>
      </c>
      <c r="H6" s="7" t="s">
        <v>305</v>
      </c>
      <c r="I6" s="7" t="s">
        <v>114</v>
      </c>
      <c r="J6" s="7" t="s">
        <v>221</v>
      </c>
      <c r="K6" s="7" t="s">
        <v>337</v>
      </c>
      <c r="L6" s="7" t="s">
        <v>1048</v>
      </c>
      <c r="M6" s="7" t="s">
        <v>649</v>
      </c>
      <c r="N6" s="7" t="s">
        <v>263</v>
      </c>
      <c r="O6" s="7" t="s">
        <v>1049</v>
      </c>
      <c r="P6" s="7" t="s">
        <v>1050</v>
      </c>
      <c r="Q6" s="7" t="s">
        <v>289</v>
      </c>
      <c r="R6" s="7" t="s">
        <v>1051</v>
      </c>
      <c r="S6" s="8" t="s">
        <v>344</v>
      </c>
      <c r="T6" s="7" t="s">
        <v>706</v>
      </c>
      <c r="U6" s="7" t="s">
        <v>193</v>
      </c>
      <c r="V6" s="8" t="s">
        <v>653</v>
      </c>
      <c r="W6" s="7" t="s">
        <v>290</v>
      </c>
      <c r="X6" s="7" t="s">
        <v>644</v>
      </c>
      <c r="Y6" s="7" t="s">
        <v>670</v>
      </c>
      <c r="Z6" s="7" t="s">
        <v>671</v>
      </c>
      <c r="AA6" s="7" t="s">
        <v>671</v>
      </c>
      <c r="AB6" s="7" t="s">
        <v>671</v>
      </c>
      <c r="AC6" s="7" t="s">
        <v>230</v>
      </c>
      <c r="AD6" s="7" t="s">
        <v>316</v>
      </c>
      <c r="AE6" s="7" t="s">
        <v>321</v>
      </c>
      <c r="AF6" s="3" t="s">
        <v>78</v>
      </c>
    </row>
    <row r="7" spans="1:32" x14ac:dyDescent="0.25">
      <c r="A7" s="214"/>
      <c r="B7" s="206" t="s">
        <v>48</v>
      </c>
      <c r="C7" s="4" t="s">
        <v>44</v>
      </c>
      <c r="D7" s="9" t="s">
        <v>50</v>
      </c>
      <c r="E7" s="9"/>
      <c r="F7" s="169"/>
      <c r="G7" s="53" t="s">
        <v>50</v>
      </c>
      <c r="H7" s="53" t="s">
        <v>50</v>
      </c>
      <c r="I7" s="9" t="s">
        <v>50</v>
      </c>
      <c r="J7" s="9" t="s">
        <v>50</v>
      </c>
      <c r="K7" s="9"/>
      <c r="L7" s="9"/>
      <c r="M7" s="9"/>
      <c r="N7" s="9"/>
      <c r="O7" s="9"/>
      <c r="P7" s="9"/>
      <c r="Q7" s="9"/>
      <c r="R7" s="9" t="s">
        <v>50</v>
      </c>
      <c r="S7" s="9" t="s">
        <v>49</v>
      </c>
      <c r="T7" s="9" t="s">
        <v>50</v>
      </c>
      <c r="U7" s="9" t="s">
        <v>49</v>
      </c>
      <c r="V7" s="9" t="s">
        <v>49</v>
      </c>
      <c r="W7" s="9"/>
      <c r="X7" s="9"/>
      <c r="Y7" s="9"/>
      <c r="Z7" s="9"/>
      <c r="AA7" s="9"/>
      <c r="AB7" s="9"/>
      <c r="AC7" s="53"/>
      <c r="AD7" s="9"/>
      <c r="AE7" s="9"/>
      <c r="AF7" s="3" t="s">
        <v>78</v>
      </c>
    </row>
    <row r="8" spans="1:32" x14ac:dyDescent="0.25">
      <c r="A8" s="214"/>
      <c r="B8" s="206"/>
      <c r="C8" s="4" t="s">
        <v>45</v>
      </c>
      <c r="D8" s="9"/>
      <c r="E8" s="9"/>
      <c r="F8" s="9" t="s">
        <v>49</v>
      </c>
      <c r="G8" s="9" t="s">
        <v>49</v>
      </c>
      <c r="H8" s="9" t="s">
        <v>49</v>
      </c>
      <c r="I8" s="9"/>
      <c r="J8" s="9" t="s">
        <v>50</v>
      </c>
      <c r="K8" s="9"/>
      <c r="L8" s="9" t="s">
        <v>50</v>
      </c>
      <c r="M8" s="9" t="s">
        <v>49</v>
      </c>
      <c r="N8" s="9" t="s">
        <v>49</v>
      </c>
      <c r="O8" s="9" t="s">
        <v>50</v>
      </c>
      <c r="P8" s="9" t="s">
        <v>50</v>
      </c>
      <c r="Q8" s="9" t="s">
        <v>50</v>
      </c>
      <c r="R8" s="9"/>
      <c r="S8" s="9"/>
      <c r="T8" s="9"/>
      <c r="U8" s="9"/>
      <c r="V8" s="9"/>
      <c r="W8" s="9" t="s">
        <v>49</v>
      </c>
      <c r="X8" s="9" t="s">
        <v>49</v>
      </c>
      <c r="Y8" s="9" t="s">
        <v>49</v>
      </c>
      <c r="Z8" s="9" t="s">
        <v>49</v>
      </c>
      <c r="AA8" s="9" t="s">
        <v>49</v>
      </c>
      <c r="AB8" s="9" t="s">
        <v>49</v>
      </c>
      <c r="AC8" s="9"/>
      <c r="AD8" s="9"/>
      <c r="AE8" s="9"/>
      <c r="AF8" s="3" t="s">
        <v>78</v>
      </c>
    </row>
    <row r="9" spans="1:32" x14ac:dyDescent="0.25">
      <c r="A9" s="214"/>
      <c r="B9" s="206"/>
      <c r="C9" s="4" t="s">
        <v>46</v>
      </c>
      <c r="D9" s="9"/>
      <c r="E9" s="9"/>
      <c r="F9" s="9" t="s">
        <v>49</v>
      </c>
      <c r="G9" s="9"/>
      <c r="H9" s="9"/>
      <c r="I9" s="9"/>
      <c r="J9" s="9" t="s">
        <v>49</v>
      </c>
      <c r="K9" s="9"/>
      <c r="L9" s="9" t="s">
        <v>49</v>
      </c>
      <c r="M9" s="9" t="s">
        <v>49</v>
      </c>
      <c r="N9" s="9" t="s">
        <v>49</v>
      </c>
      <c r="O9" s="9" t="s">
        <v>49</v>
      </c>
      <c r="P9" s="9" t="s">
        <v>49</v>
      </c>
      <c r="Q9" s="9" t="s">
        <v>49</v>
      </c>
      <c r="R9" s="9"/>
      <c r="S9" s="9"/>
      <c r="T9" s="9"/>
      <c r="U9" s="9"/>
      <c r="V9" s="9"/>
      <c r="W9" s="9" t="s">
        <v>50</v>
      </c>
      <c r="X9" s="9"/>
      <c r="Y9" s="9"/>
      <c r="Z9" s="9"/>
      <c r="AA9" s="9"/>
      <c r="AB9" s="9"/>
      <c r="AC9" s="9"/>
      <c r="AD9" s="9" t="s">
        <v>49</v>
      </c>
      <c r="AE9" s="9"/>
      <c r="AF9" s="3" t="s">
        <v>78</v>
      </c>
    </row>
    <row r="10" spans="1:32" x14ac:dyDescent="0.25">
      <c r="A10" s="214"/>
      <c r="B10" s="206"/>
      <c r="C10" s="4" t="s">
        <v>47</v>
      </c>
      <c r="D10" s="9" t="s">
        <v>49</v>
      </c>
      <c r="E10" s="9"/>
      <c r="F10" s="9"/>
      <c r="G10" s="9" t="s">
        <v>49</v>
      </c>
      <c r="H10" s="9"/>
      <c r="I10" s="9" t="s">
        <v>49</v>
      </c>
      <c r="J10" s="9"/>
      <c r="K10" s="9"/>
      <c r="L10" s="9"/>
      <c r="M10" s="9"/>
      <c r="N10" s="9"/>
      <c r="O10" s="9"/>
      <c r="P10" s="9"/>
      <c r="Q10" s="9"/>
      <c r="R10" s="9" t="s">
        <v>49</v>
      </c>
      <c r="S10" s="9" t="s">
        <v>49</v>
      </c>
      <c r="T10" s="9" t="s">
        <v>49</v>
      </c>
      <c r="U10" s="9" t="s">
        <v>50</v>
      </c>
      <c r="V10" s="9"/>
      <c r="W10" s="9"/>
      <c r="X10" s="9"/>
      <c r="Y10" s="9"/>
      <c r="Z10" s="9"/>
      <c r="AA10" s="9"/>
      <c r="AB10" s="9"/>
      <c r="AC10" s="9" t="s">
        <v>49</v>
      </c>
      <c r="AD10" s="9"/>
      <c r="AE10" s="9"/>
      <c r="AF10" s="3" t="s">
        <v>78</v>
      </c>
    </row>
    <row r="11" spans="1:32" x14ac:dyDescent="0.25">
      <c r="A11" s="214"/>
      <c r="B11" s="206"/>
      <c r="C11" s="4" t="s">
        <v>52</v>
      </c>
      <c r="D11" s="9"/>
      <c r="E11" s="9" t="s">
        <v>49</v>
      </c>
      <c r="F11" s="9"/>
      <c r="G11" s="9"/>
      <c r="H11" s="9"/>
      <c r="I11" s="9"/>
      <c r="J11" s="9"/>
      <c r="K11" s="9" t="s">
        <v>49</v>
      </c>
      <c r="L11" s="9"/>
      <c r="M11" s="9"/>
      <c r="N11" s="9"/>
      <c r="O11" s="9"/>
      <c r="P11" s="9"/>
      <c r="Q11" s="9"/>
      <c r="R11" s="9"/>
      <c r="S11" s="9"/>
      <c r="T11" s="9"/>
      <c r="U11" s="9"/>
      <c r="V11" s="9"/>
      <c r="W11" s="9"/>
      <c r="X11" s="9"/>
      <c r="Y11" s="9"/>
      <c r="Z11" s="9"/>
      <c r="AA11" s="9"/>
      <c r="AB11" s="9"/>
      <c r="AC11" s="9" t="s">
        <v>50</v>
      </c>
      <c r="AD11" s="9"/>
      <c r="AE11" s="9" t="s">
        <v>49</v>
      </c>
      <c r="AF11" s="3" t="s">
        <v>78</v>
      </c>
    </row>
    <row r="12" spans="1:32" ht="127.15" customHeight="1" x14ac:dyDescent="0.25">
      <c r="A12" s="214"/>
      <c r="B12" s="206"/>
      <c r="C12" s="4" t="s">
        <v>51</v>
      </c>
      <c r="D12" s="9"/>
      <c r="E12" s="9" t="s">
        <v>708</v>
      </c>
      <c r="F12" s="9"/>
      <c r="G12" s="9"/>
      <c r="H12" s="9"/>
      <c r="I12" s="9" t="s">
        <v>327</v>
      </c>
      <c r="J12" s="9"/>
      <c r="K12" s="9" t="s">
        <v>161</v>
      </c>
      <c r="L12" s="9"/>
      <c r="M12" s="9"/>
      <c r="N12" s="9"/>
      <c r="O12" s="9"/>
      <c r="P12" s="9"/>
      <c r="Q12" s="9"/>
      <c r="R12" s="9"/>
      <c r="S12" s="9" t="s">
        <v>162</v>
      </c>
      <c r="T12" s="9"/>
      <c r="U12" s="9" t="s">
        <v>353</v>
      </c>
      <c r="V12" s="9"/>
      <c r="W12" s="9"/>
      <c r="X12" s="9"/>
      <c r="Y12" s="9"/>
      <c r="Z12" s="9"/>
      <c r="AA12" s="9"/>
      <c r="AB12" s="9"/>
      <c r="AC12" s="9" t="s">
        <v>672</v>
      </c>
      <c r="AD12" s="9"/>
      <c r="AE12" s="9" t="s">
        <v>155</v>
      </c>
      <c r="AF12" s="3" t="s">
        <v>78</v>
      </c>
    </row>
    <row r="13" spans="1:32" ht="15" customHeight="1" x14ac:dyDescent="0.25">
      <c r="A13" s="214"/>
      <c r="B13" s="6" t="s">
        <v>76</v>
      </c>
      <c r="C13" s="10" t="s">
        <v>82</v>
      </c>
      <c r="D13" s="11" t="s">
        <v>80</v>
      </c>
      <c r="E13" s="11" t="s">
        <v>18</v>
      </c>
      <c r="F13" s="11" t="s">
        <v>80</v>
      </c>
      <c r="G13" s="11" t="s">
        <v>81</v>
      </c>
      <c r="H13" s="11" t="s">
        <v>81</v>
      </c>
      <c r="I13" s="11" t="s">
        <v>80</v>
      </c>
      <c r="J13" s="11" t="s">
        <v>81</v>
      </c>
      <c r="K13" s="11" t="s">
        <v>17</v>
      </c>
      <c r="L13" s="11" t="s">
        <v>81</v>
      </c>
      <c r="M13" s="11" t="s">
        <v>15</v>
      </c>
      <c r="N13" s="11" t="s">
        <v>81</v>
      </c>
      <c r="O13" s="11" t="s">
        <v>81</v>
      </c>
      <c r="P13" s="11" t="s">
        <v>81</v>
      </c>
      <c r="Q13" s="11" t="s">
        <v>17</v>
      </c>
      <c r="R13" s="11" t="s">
        <v>102</v>
      </c>
      <c r="S13" s="11" t="s">
        <v>102</v>
      </c>
      <c r="T13" s="11" t="s">
        <v>102</v>
      </c>
      <c r="U13" s="11" t="s">
        <v>81</v>
      </c>
      <c r="V13" s="11" t="s">
        <v>80</v>
      </c>
      <c r="W13" s="11" t="s">
        <v>14</v>
      </c>
      <c r="X13" s="11" t="s">
        <v>52</v>
      </c>
      <c r="Y13" s="11" t="s">
        <v>14</v>
      </c>
      <c r="Z13" s="11" t="s">
        <v>14</v>
      </c>
      <c r="AA13" s="11" t="s">
        <v>14</v>
      </c>
      <c r="AB13" s="11" t="s">
        <v>14</v>
      </c>
      <c r="AC13" s="11" t="s">
        <v>16</v>
      </c>
      <c r="AD13" s="11" t="s">
        <v>16</v>
      </c>
      <c r="AE13" s="11" t="s">
        <v>16</v>
      </c>
      <c r="AF13" s="3" t="s">
        <v>78</v>
      </c>
    </row>
    <row r="14" spans="1:32" ht="213.75" customHeight="1" x14ac:dyDescent="0.25">
      <c r="A14" s="207" t="s">
        <v>3</v>
      </c>
      <c r="B14" s="12" t="s">
        <v>303</v>
      </c>
      <c r="C14" s="12" t="s">
        <v>4</v>
      </c>
      <c r="D14" s="13" t="s">
        <v>178</v>
      </c>
      <c r="E14" s="13" t="s">
        <v>709</v>
      </c>
      <c r="F14" s="13" t="s">
        <v>209</v>
      </c>
      <c r="G14" s="13" t="s">
        <v>84</v>
      </c>
      <c r="H14" s="13" t="s">
        <v>248</v>
      </c>
      <c r="I14" s="13" t="s">
        <v>178</v>
      </c>
      <c r="J14" s="13" t="s">
        <v>175</v>
      </c>
      <c r="K14" s="13" t="s">
        <v>186</v>
      </c>
      <c r="L14" s="13" t="s">
        <v>238</v>
      </c>
      <c r="M14" s="13" t="s">
        <v>171</v>
      </c>
      <c r="N14" s="13" t="s">
        <v>264</v>
      </c>
      <c r="O14" s="13" t="s">
        <v>650</v>
      </c>
      <c r="P14" s="13" t="s">
        <v>740</v>
      </c>
      <c r="Q14" s="13" t="s">
        <v>167</v>
      </c>
      <c r="R14" s="14" t="s">
        <v>301</v>
      </c>
      <c r="S14" s="13" t="s">
        <v>203</v>
      </c>
      <c r="T14" s="13" t="s">
        <v>632</v>
      </c>
      <c r="U14" s="13" t="s">
        <v>194</v>
      </c>
      <c r="V14" s="13" t="s">
        <v>198</v>
      </c>
      <c r="W14" s="13" t="s">
        <v>149</v>
      </c>
      <c r="X14" s="13" t="s">
        <v>645</v>
      </c>
      <c r="Y14" s="14" t="s">
        <v>158</v>
      </c>
      <c r="Z14" s="14" t="s">
        <v>235</v>
      </c>
      <c r="AA14" s="14" t="s">
        <v>412</v>
      </c>
      <c r="AB14" s="14" t="s">
        <v>413</v>
      </c>
      <c r="AC14" s="13" t="s">
        <v>317</v>
      </c>
      <c r="AD14" s="13" t="s">
        <v>1052</v>
      </c>
      <c r="AE14" s="13" t="s">
        <v>673</v>
      </c>
      <c r="AF14" s="3" t="s">
        <v>78</v>
      </c>
    </row>
    <row r="15" spans="1:32" ht="30" x14ac:dyDescent="0.25">
      <c r="A15" s="207"/>
      <c r="B15" s="208" t="s">
        <v>336</v>
      </c>
      <c r="C15" s="15" t="s">
        <v>665</v>
      </c>
      <c r="D15" s="16" t="s">
        <v>325</v>
      </c>
      <c r="E15" s="16" t="s">
        <v>87</v>
      </c>
      <c r="F15" s="16" t="s">
        <v>325</v>
      </c>
      <c r="G15" s="16" t="s">
        <v>325</v>
      </c>
      <c r="H15" s="16" t="s">
        <v>325</v>
      </c>
      <c r="I15" s="16" t="s">
        <v>325</v>
      </c>
      <c r="J15" s="16" t="s">
        <v>325</v>
      </c>
      <c r="K15" s="16" t="s">
        <v>325</v>
      </c>
      <c r="L15" s="16" t="s">
        <v>325</v>
      </c>
      <c r="M15" s="16" t="s">
        <v>87</v>
      </c>
      <c r="N15" s="16" t="s">
        <v>87</v>
      </c>
      <c r="O15" s="16" t="s">
        <v>87</v>
      </c>
      <c r="P15" s="16" t="s">
        <v>87</v>
      </c>
      <c r="Q15" s="16" t="s">
        <v>87</v>
      </c>
      <c r="R15" s="16" t="s">
        <v>325</v>
      </c>
      <c r="S15" s="16" t="s">
        <v>325</v>
      </c>
      <c r="T15" s="16" t="s">
        <v>20</v>
      </c>
      <c r="U15" s="16" t="s">
        <v>325</v>
      </c>
      <c r="V15" s="16" t="s">
        <v>325</v>
      </c>
      <c r="W15" s="16" t="s">
        <v>87</v>
      </c>
      <c r="X15" s="16" t="s">
        <v>87</v>
      </c>
      <c r="Y15" s="16" t="s">
        <v>87</v>
      </c>
      <c r="Z15" s="16" t="s">
        <v>87</v>
      </c>
      <c r="AA15" s="16" t="s">
        <v>87</v>
      </c>
      <c r="AB15" s="16" t="s">
        <v>87</v>
      </c>
      <c r="AC15" s="16" t="s">
        <v>87</v>
      </c>
      <c r="AD15" s="16" t="s">
        <v>87</v>
      </c>
      <c r="AE15" s="16" t="s">
        <v>87</v>
      </c>
      <c r="AF15" s="3" t="s">
        <v>78</v>
      </c>
    </row>
    <row r="16" spans="1:32" x14ac:dyDescent="0.25">
      <c r="A16" s="207"/>
      <c r="B16" s="208"/>
      <c r="C16" s="15" t="s">
        <v>85</v>
      </c>
      <c r="D16" s="16"/>
      <c r="E16" s="16"/>
      <c r="F16" s="16" t="s">
        <v>148</v>
      </c>
      <c r="G16" s="16"/>
      <c r="H16" s="16" t="s">
        <v>156</v>
      </c>
      <c r="I16" s="16" t="s">
        <v>660</v>
      </c>
      <c r="J16" s="16"/>
      <c r="K16" s="16" t="s">
        <v>187</v>
      </c>
      <c r="L16" s="16" t="s">
        <v>239</v>
      </c>
      <c r="M16" s="16"/>
      <c r="N16" s="16"/>
      <c r="O16" s="16"/>
      <c r="P16" s="16"/>
      <c r="Q16" s="16"/>
      <c r="R16" s="50" t="s">
        <v>302</v>
      </c>
      <c r="S16" s="50" t="s">
        <v>328</v>
      </c>
      <c r="T16" s="50" t="s">
        <v>330</v>
      </c>
      <c r="U16" s="16" t="s">
        <v>146</v>
      </c>
      <c r="V16" s="16" t="s">
        <v>199</v>
      </c>
      <c r="W16" s="16" t="s">
        <v>187</v>
      </c>
      <c r="X16" s="16"/>
      <c r="Y16" s="16"/>
      <c r="Z16" s="16"/>
      <c r="AA16" s="16" t="s">
        <v>160</v>
      </c>
      <c r="AB16" s="16"/>
      <c r="AC16" s="16" t="s">
        <v>226</v>
      </c>
      <c r="AD16" s="16"/>
      <c r="AE16" s="16" t="s">
        <v>283</v>
      </c>
      <c r="AF16" s="3" t="s">
        <v>78</v>
      </c>
    </row>
    <row r="17" spans="1:32" x14ac:dyDescent="0.25">
      <c r="A17" s="207"/>
      <c r="B17" s="208"/>
      <c r="C17" s="15" t="s">
        <v>86</v>
      </c>
      <c r="D17" s="16"/>
      <c r="E17" s="16"/>
      <c r="F17" s="16"/>
      <c r="G17" s="16"/>
      <c r="H17" s="16"/>
      <c r="I17" s="16"/>
      <c r="J17" s="16"/>
      <c r="K17" s="16" t="s">
        <v>188</v>
      </c>
      <c r="L17" s="16"/>
      <c r="M17" s="16"/>
      <c r="N17" s="16"/>
      <c r="O17" s="16"/>
      <c r="P17" s="16"/>
      <c r="Q17" s="16"/>
      <c r="R17" s="16" t="s">
        <v>190</v>
      </c>
      <c r="S17" s="16"/>
      <c r="T17" s="16"/>
      <c r="U17" s="16"/>
      <c r="V17" s="16"/>
      <c r="W17" s="16" t="s">
        <v>188</v>
      </c>
      <c r="X17" s="16"/>
      <c r="Y17" s="16"/>
      <c r="Z17" s="16"/>
      <c r="AA17" s="16"/>
      <c r="AB17" s="16"/>
      <c r="AC17" s="16" t="s">
        <v>227</v>
      </c>
      <c r="AD17" s="16"/>
      <c r="AE17" s="16" t="s">
        <v>284</v>
      </c>
      <c r="AF17" s="3" t="s">
        <v>78</v>
      </c>
    </row>
    <row r="18" spans="1:32" ht="44.45" customHeight="1" x14ac:dyDescent="0.25">
      <c r="A18" s="207"/>
      <c r="B18" s="12" t="s">
        <v>88</v>
      </c>
      <c r="C18" s="17" t="s">
        <v>90</v>
      </c>
      <c r="D18" s="18" t="s">
        <v>89</v>
      </c>
      <c r="E18" s="18" t="s">
        <v>89</v>
      </c>
      <c r="F18" s="18" t="s">
        <v>89</v>
      </c>
      <c r="G18" s="18" t="s">
        <v>89</v>
      </c>
      <c r="H18" s="18" t="s">
        <v>89</v>
      </c>
      <c r="I18" s="18" t="s">
        <v>89</v>
      </c>
      <c r="J18" s="18" t="s">
        <v>89</v>
      </c>
      <c r="K18" s="18" t="s">
        <v>89</v>
      </c>
      <c r="L18" s="18" t="s">
        <v>89</v>
      </c>
      <c r="M18" s="18" t="s">
        <v>89</v>
      </c>
      <c r="N18" s="18" t="s">
        <v>89</v>
      </c>
      <c r="O18" s="18" t="s">
        <v>89</v>
      </c>
      <c r="P18" s="18" t="s">
        <v>89</v>
      </c>
      <c r="Q18" s="18" t="s">
        <v>89</v>
      </c>
      <c r="R18" s="18" t="s">
        <v>89</v>
      </c>
      <c r="S18" s="18" t="s">
        <v>89</v>
      </c>
      <c r="T18" s="18" t="s">
        <v>89</v>
      </c>
      <c r="U18" s="18" t="s">
        <v>89</v>
      </c>
      <c r="V18" s="18" t="s">
        <v>89</v>
      </c>
      <c r="W18" s="18" t="s">
        <v>89</v>
      </c>
      <c r="X18" s="18" t="s">
        <v>89</v>
      </c>
      <c r="Y18" s="18" t="s">
        <v>89</v>
      </c>
      <c r="Z18" s="18" t="s">
        <v>89</v>
      </c>
      <c r="AA18" s="18" t="s">
        <v>89</v>
      </c>
      <c r="AB18" s="18" t="s">
        <v>89</v>
      </c>
      <c r="AC18" s="18" t="s">
        <v>89</v>
      </c>
      <c r="AD18" s="18" t="s">
        <v>89</v>
      </c>
      <c r="AE18" s="18" t="s">
        <v>89</v>
      </c>
      <c r="AF18" s="3" t="s">
        <v>78</v>
      </c>
    </row>
    <row r="19" spans="1:32" ht="30" customHeight="1" x14ac:dyDescent="0.25">
      <c r="A19" s="207"/>
      <c r="B19" s="215" t="s">
        <v>5</v>
      </c>
      <c r="C19" s="15" t="s">
        <v>22</v>
      </c>
      <c r="D19" s="16"/>
      <c r="E19" s="16" t="s">
        <v>71</v>
      </c>
      <c r="F19" s="16"/>
      <c r="G19" s="16"/>
      <c r="H19" s="16"/>
      <c r="I19" s="16" t="s">
        <v>71</v>
      </c>
      <c r="J19" s="16"/>
      <c r="K19" s="16" t="s">
        <v>71</v>
      </c>
      <c r="L19" s="16" t="s">
        <v>71</v>
      </c>
      <c r="M19" s="16"/>
      <c r="N19" s="16" t="s">
        <v>71</v>
      </c>
      <c r="O19" s="16" t="s">
        <v>71</v>
      </c>
      <c r="P19" s="16" t="s">
        <v>71</v>
      </c>
      <c r="Q19" s="16" t="s">
        <v>71</v>
      </c>
      <c r="R19" s="16"/>
      <c r="S19" s="16"/>
      <c r="T19" s="16" t="s">
        <v>71</v>
      </c>
      <c r="U19" s="16"/>
      <c r="V19" s="16"/>
      <c r="W19" s="16" t="s">
        <v>71</v>
      </c>
      <c r="X19" s="16" t="s">
        <v>71</v>
      </c>
      <c r="Y19" s="16" t="s">
        <v>71</v>
      </c>
      <c r="Z19" s="16" t="s">
        <v>71</v>
      </c>
      <c r="AA19" s="16" t="s">
        <v>71</v>
      </c>
      <c r="AB19" s="16" t="s">
        <v>71</v>
      </c>
      <c r="AC19" s="16" t="s">
        <v>71</v>
      </c>
      <c r="AD19" s="16" t="s">
        <v>71</v>
      </c>
      <c r="AE19" s="16" t="s">
        <v>71</v>
      </c>
      <c r="AF19" s="3" t="s">
        <v>78</v>
      </c>
    </row>
    <row r="20" spans="1:32" x14ac:dyDescent="0.25">
      <c r="A20" s="207"/>
      <c r="B20" s="216"/>
      <c r="C20" s="15" t="s">
        <v>23</v>
      </c>
      <c r="D20" s="16"/>
      <c r="E20" s="16" t="s">
        <v>71</v>
      </c>
      <c r="F20" s="16"/>
      <c r="G20" s="16"/>
      <c r="H20" s="16"/>
      <c r="I20" s="16" t="s">
        <v>71</v>
      </c>
      <c r="J20" s="16"/>
      <c r="K20" s="16" t="s">
        <v>71</v>
      </c>
      <c r="L20" s="16" t="s">
        <v>71</v>
      </c>
      <c r="M20" s="16" t="s">
        <v>71</v>
      </c>
      <c r="N20" s="16" t="s">
        <v>71</v>
      </c>
      <c r="O20" s="16" t="s">
        <v>71</v>
      </c>
      <c r="P20" s="16" t="s">
        <v>71</v>
      </c>
      <c r="Q20" s="16" t="s">
        <v>71</v>
      </c>
      <c r="R20" s="16"/>
      <c r="S20" s="16"/>
      <c r="T20" s="16"/>
      <c r="U20" s="16"/>
      <c r="V20" s="16"/>
      <c r="W20" s="16" t="s">
        <v>71</v>
      </c>
      <c r="X20" s="16" t="s">
        <v>71</v>
      </c>
      <c r="Y20" s="16" t="s">
        <v>71</v>
      </c>
      <c r="Z20" s="16" t="s">
        <v>71</v>
      </c>
      <c r="AA20" s="16" t="s">
        <v>71</v>
      </c>
      <c r="AB20" s="16" t="s">
        <v>71</v>
      </c>
      <c r="AC20" s="16" t="s">
        <v>71</v>
      </c>
      <c r="AD20" s="16" t="s">
        <v>71</v>
      </c>
      <c r="AE20" s="16" t="s">
        <v>71</v>
      </c>
      <c r="AF20" s="3" t="s">
        <v>78</v>
      </c>
    </row>
    <row r="21" spans="1:32" x14ac:dyDescent="0.25">
      <c r="A21" s="207"/>
      <c r="B21" s="216"/>
      <c r="C21" s="15" t="s">
        <v>24</v>
      </c>
      <c r="D21" s="16"/>
      <c r="E21" s="16" t="s">
        <v>71</v>
      </c>
      <c r="F21" s="16"/>
      <c r="G21" s="16"/>
      <c r="H21" s="16"/>
      <c r="I21" s="16" t="s">
        <v>71</v>
      </c>
      <c r="J21" s="16"/>
      <c r="K21" s="16" t="s">
        <v>71</v>
      </c>
      <c r="L21" s="16" t="s">
        <v>71</v>
      </c>
      <c r="M21" s="16" t="s">
        <v>71</v>
      </c>
      <c r="N21" s="16" t="s">
        <v>71</v>
      </c>
      <c r="O21" s="16" t="s">
        <v>71</v>
      </c>
      <c r="P21" s="16" t="s">
        <v>71</v>
      </c>
      <c r="Q21" s="16" t="s">
        <v>71</v>
      </c>
      <c r="R21" s="16"/>
      <c r="S21" s="16"/>
      <c r="T21" s="16"/>
      <c r="U21" s="16"/>
      <c r="V21" s="16"/>
      <c r="W21" s="16" t="s">
        <v>71</v>
      </c>
      <c r="X21" s="16" t="s">
        <v>71</v>
      </c>
      <c r="Y21" s="16" t="s">
        <v>71</v>
      </c>
      <c r="Z21" s="16" t="s">
        <v>71</v>
      </c>
      <c r="AA21" s="16" t="s">
        <v>71</v>
      </c>
      <c r="AB21" s="16" t="s">
        <v>71</v>
      </c>
      <c r="AC21" s="16" t="s">
        <v>71</v>
      </c>
      <c r="AD21" s="16" t="s">
        <v>71</v>
      </c>
      <c r="AE21" s="16"/>
      <c r="AF21" s="3" t="s">
        <v>78</v>
      </c>
    </row>
    <row r="22" spans="1:32" x14ac:dyDescent="0.25">
      <c r="A22" s="207"/>
      <c r="B22" s="217"/>
      <c r="C22" s="15" t="s">
        <v>326</v>
      </c>
      <c r="D22" s="16" t="s">
        <v>71</v>
      </c>
      <c r="E22" s="16"/>
      <c r="F22" s="16" t="s">
        <v>71</v>
      </c>
      <c r="G22" s="16" t="s">
        <v>71</v>
      </c>
      <c r="H22" s="16" t="s">
        <v>71</v>
      </c>
      <c r="I22" s="16" t="s">
        <v>71</v>
      </c>
      <c r="J22" s="16" t="s">
        <v>71</v>
      </c>
      <c r="K22" s="16"/>
      <c r="L22" s="16"/>
      <c r="M22" s="16"/>
      <c r="N22" s="16"/>
      <c r="O22" s="16"/>
      <c r="P22" s="16"/>
      <c r="Q22" s="16"/>
      <c r="R22" s="16" t="s">
        <v>71</v>
      </c>
      <c r="S22" s="16" t="s">
        <v>71</v>
      </c>
      <c r="T22" s="16"/>
      <c r="U22" s="16" t="s">
        <v>71</v>
      </c>
      <c r="V22" s="16" t="s">
        <v>71</v>
      </c>
      <c r="W22" s="16"/>
      <c r="X22" s="16"/>
      <c r="Y22" s="16"/>
      <c r="Z22" s="16"/>
      <c r="AA22" s="16"/>
      <c r="AB22" s="16"/>
      <c r="AC22" s="16"/>
      <c r="AD22" s="16"/>
      <c r="AE22" s="16"/>
      <c r="AF22" s="3"/>
    </row>
    <row r="23" spans="1:32" ht="285" x14ac:dyDescent="0.25">
      <c r="A23" s="207"/>
      <c r="B23" s="12" t="s">
        <v>57</v>
      </c>
      <c r="C23" s="12" t="s">
        <v>58</v>
      </c>
      <c r="D23" s="14" t="s">
        <v>701</v>
      </c>
      <c r="E23" s="13" t="s">
        <v>710</v>
      </c>
      <c r="F23" s="14" t="s">
        <v>347</v>
      </c>
      <c r="G23" s="13" t="s">
        <v>84</v>
      </c>
      <c r="H23" s="13" t="s">
        <v>249</v>
      </c>
      <c r="I23" s="13" t="s">
        <v>659</v>
      </c>
      <c r="J23" s="13" t="s">
        <v>222</v>
      </c>
      <c r="K23" s="13" t="s">
        <v>153</v>
      </c>
      <c r="L23" s="13" t="s">
        <v>341</v>
      </c>
      <c r="M23" s="13" t="s">
        <v>172</v>
      </c>
      <c r="N23" s="13" t="s">
        <v>265</v>
      </c>
      <c r="O23" s="13" t="s">
        <v>742</v>
      </c>
      <c r="P23" s="13" t="s">
        <v>741</v>
      </c>
      <c r="Q23" s="13" t="s">
        <v>169</v>
      </c>
      <c r="R23" s="13" t="s">
        <v>103</v>
      </c>
      <c r="S23" s="13" t="s">
        <v>204</v>
      </c>
      <c r="T23" s="13"/>
      <c r="U23" s="13" t="s">
        <v>195</v>
      </c>
      <c r="V23" s="13" t="s">
        <v>652</v>
      </c>
      <c r="W23" s="13" t="s">
        <v>214</v>
      </c>
      <c r="X23" s="13" t="s">
        <v>645</v>
      </c>
      <c r="Y23" s="13" t="s">
        <v>233</v>
      </c>
      <c r="Z23" s="13" t="s">
        <v>612</v>
      </c>
      <c r="AA23" s="13" t="s">
        <v>613</v>
      </c>
      <c r="AB23" s="13" t="s">
        <v>1053</v>
      </c>
      <c r="AC23" s="13" t="s">
        <v>318</v>
      </c>
      <c r="AD23" s="13" t="s">
        <v>730</v>
      </c>
      <c r="AE23" s="13" t="s">
        <v>322</v>
      </c>
      <c r="AF23" s="3" t="s">
        <v>78</v>
      </c>
    </row>
    <row r="24" spans="1:32" x14ac:dyDescent="0.25">
      <c r="A24" s="207"/>
      <c r="B24" s="208" t="s">
        <v>618</v>
      </c>
      <c r="C24" s="15" t="s">
        <v>25</v>
      </c>
      <c r="D24" s="16"/>
      <c r="E24" s="16" t="s">
        <v>71</v>
      </c>
      <c r="F24" s="16" t="s">
        <v>71</v>
      </c>
      <c r="G24" s="16"/>
      <c r="H24" s="16"/>
      <c r="I24" s="16"/>
      <c r="J24" s="16"/>
      <c r="K24" s="16" t="s">
        <v>71</v>
      </c>
      <c r="L24" s="16" t="s">
        <v>71</v>
      </c>
      <c r="M24" s="16"/>
      <c r="N24" s="16" t="s">
        <v>71</v>
      </c>
      <c r="O24" s="16" t="s">
        <v>71</v>
      </c>
      <c r="P24" s="16" t="s">
        <v>71</v>
      </c>
      <c r="Q24" s="16" t="s">
        <v>71</v>
      </c>
      <c r="R24" s="16"/>
      <c r="S24" s="16"/>
      <c r="T24" s="16"/>
      <c r="U24" s="16"/>
      <c r="V24" s="16"/>
      <c r="W24" s="16" t="s">
        <v>71</v>
      </c>
      <c r="X24" s="16" t="s">
        <v>71</v>
      </c>
      <c r="Y24" s="16" t="s">
        <v>71</v>
      </c>
      <c r="Z24" s="16" t="s">
        <v>71</v>
      </c>
      <c r="AA24" s="16" t="s">
        <v>71</v>
      </c>
      <c r="AB24" s="16" t="s">
        <v>71</v>
      </c>
      <c r="AC24" s="16" t="s">
        <v>71</v>
      </c>
      <c r="AD24" s="16" t="s">
        <v>71</v>
      </c>
      <c r="AE24" s="16" t="s">
        <v>71</v>
      </c>
      <c r="AF24" s="3" t="s">
        <v>78</v>
      </c>
    </row>
    <row r="25" spans="1:32" ht="30" x14ac:dyDescent="0.25">
      <c r="A25" s="207"/>
      <c r="B25" s="208"/>
      <c r="C25" s="15" t="s">
        <v>26</v>
      </c>
      <c r="D25" s="16"/>
      <c r="E25" s="16" t="s">
        <v>71</v>
      </c>
      <c r="F25" s="16" t="s">
        <v>71</v>
      </c>
      <c r="G25" s="16"/>
      <c r="H25" s="16"/>
      <c r="I25" s="16"/>
      <c r="J25" s="16"/>
      <c r="K25" s="16" t="s">
        <v>71</v>
      </c>
      <c r="L25" s="16" t="s">
        <v>71</v>
      </c>
      <c r="M25" s="16" t="s">
        <v>71</v>
      </c>
      <c r="N25" s="16" t="s">
        <v>71</v>
      </c>
      <c r="O25" s="16"/>
      <c r="P25" s="16" t="s">
        <v>71</v>
      </c>
      <c r="Q25" s="16"/>
      <c r="R25" s="16"/>
      <c r="S25" s="16"/>
      <c r="T25" s="16" t="s">
        <v>71</v>
      </c>
      <c r="U25" s="16"/>
      <c r="V25" s="16"/>
      <c r="W25" s="16" t="s">
        <v>71</v>
      </c>
      <c r="X25" s="16" t="s">
        <v>71</v>
      </c>
      <c r="Y25" s="16"/>
      <c r="Z25" s="16"/>
      <c r="AA25" s="16" t="s">
        <v>71</v>
      </c>
      <c r="AB25" s="16" t="s">
        <v>71</v>
      </c>
      <c r="AC25" s="16" t="s">
        <v>71</v>
      </c>
      <c r="AD25" s="16" t="s">
        <v>71</v>
      </c>
      <c r="AE25" s="16" t="s">
        <v>71</v>
      </c>
      <c r="AF25" s="3" t="s">
        <v>78</v>
      </c>
    </row>
    <row r="26" spans="1:32" x14ac:dyDescent="0.25">
      <c r="A26" s="207"/>
      <c r="B26" s="208"/>
      <c r="C26" s="15" t="s">
        <v>27</v>
      </c>
      <c r="D26" s="16" t="s">
        <v>71</v>
      </c>
      <c r="E26" s="16"/>
      <c r="F26" s="16" t="s">
        <v>71</v>
      </c>
      <c r="G26" s="16" t="s">
        <v>71</v>
      </c>
      <c r="H26" s="16" t="s">
        <v>71</v>
      </c>
      <c r="I26" s="16" t="s">
        <v>71</v>
      </c>
      <c r="J26" s="16" t="s">
        <v>71</v>
      </c>
      <c r="K26" s="16" t="s">
        <v>71</v>
      </c>
      <c r="L26" s="16" t="s">
        <v>71</v>
      </c>
      <c r="M26" s="16"/>
      <c r="N26" s="16"/>
      <c r="O26" s="16"/>
      <c r="P26" s="16"/>
      <c r="Q26" s="16"/>
      <c r="R26" s="16" t="s">
        <v>71</v>
      </c>
      <c r="S26" s="16" t="s">
        <v>71</v>
      </c>
      <c r="T26" s="16" t="s">
        <v>71</v>
      </c>
      <c r="U26" s="16" t="s">
        <v>71</v>
      </c>
      <c r="V26" s="16" t="s">
        <v>71</v>
      </c>
      <c r="W26" s="16"/>
      <c r="X26" s="16"/>
      <c r="Y26" s="16"/>
      <c r="Z26" s="16"/>
      <c r="AA26" s="16"/>
      <c r="AB26" s="16"/>
      <c r="AC26" s="16"/>
      <c r="AD26" s="16"/>
      <c r="AE26" s="16"/>
      <c r="AF26" s="3" t="s">
        <v>78</v>
      </c>
    </row>
    <row r="27" spans="1:32" x14ac:dyDescent="0.25">
      <c r="A27" s="207"/>
      <c r="B27" s="208"/>
      <c r="C27" s="15" t="s">
        <v>28</v>
      </c>
      <c r="D27" s="16"/>
      <c r="E27" s="16"/>
      <c r="F27" s="16"/>
      <c r="G27" s="16"/>
      <c r="H27" s="16"/>
      <c r="I27" s="16"/>
      <c r="J27" s="16"/>
      <c r="K27" s="16"/>
      <c r="L27" s="16"/>
      <c r="M27" s="16"/>
      <c r="N27" s="16"/>
      <c r="O27" s="16"/>
      <c r="P27" s="16"/>
      <c r="Q27" s="16"/>
      <c r="R27" s="16"/>
      <c r="S27" s="16"/>
      <c r="T27" s="16"/>
      <c r="U27" s="16"/>
      <c r="V27" s="16"/>
      <c r="W27" s="16"/>
      <c r="X27" s="16"/>
      <c r="Y27" s="16" t="s">
        <v>71</v>
      </c>
      <c r="Z27" s="16" t="s">
        <v>71</v>
      </c>
      <c r="AA27" s="16" t="s">
        <v>71</v>
      </c>
      <c r="AB27" s="16" t="s">
        <v>71</v>
      </c>
      <c r="AC27" s="16" t="s">
        <v>71</v>
      </c>
      <c r="AD27" s="16" t="s">
        <v>71</v>
      </c>
      <c r="AE27" s="16"/>
      <c r="AF27" s="3" t="s">
        <v>78</v>
      </c>
    </row>
    <row r="28" spans="1:32" x14ac:dyDescent="0.25">
      <c r="A28" s="207"/>
      <c r="B28" s="208"/>
      <c r="C28" s="15" t="s">
        <v>29</v>
      </c>
      <c r="D28" s="16"/>
      <c r="E28" s="16"/>
      <c r="F28" s="16"/>
      <c r="G28" s="16"/>
      <c r="H28" s="16"/>
      <c r="I28" s="16"/>
      <c r="J28" s="16"/>
      <c r="K28" s="16"/>
      <c r="L28" s="16"/>
      <c r="M28" s="16"/>
      <c r="N28" s="16"/>
      <c r="O28" s="16"/>
      <c r="P28" s="16"/>
      <c r="Q28" s="16"/>
      <c r="R28" s="16"/>
      <c r="S28" s="16"/>
      <c r="T28" s="16"/>
      <c r="U28" s="16"/>
      <c r="V28" s="16"/>
      <c r="W28" s="16" t="s">
        <v>71</v>
      </c>
      <c r="X28" s="16"/>
      <c r="Y28" s="16"/>
      <c r="Z28" s="16"/>
      <c r="AA28" s="16"/>
      <c r="AB28" s="16"/>
      <c r="AC28" s="16" t="s">
        <v>71</v>
      </c>
      <c r="AD28" s="16"/>
      <c r="AE28" s="16" t="s">
        <v>71</v>
      </c>
      <c r="AF28" s="3" t="s">
        <v>78</v>
      </c>
    </row>
    <row r="29" spans="1:32" x14ac:dyDescent="0.25">
      <c r="A29" s="207"/>
      <c r="B29" s="208"/>
      <c r="C29" s="15" t="s">
        <v>30</v>
      </c>
      <c r="D29" s="16"/>
      <c r="E29" s="16"/>
      <c r="F29" s="16"/>
      <c r="G29" s="16"/>
      <c r="H29" s="16"/>
      <c r="I29" s="16"/>
      <c r="J29" s="16"/>
      <c r="K29" s="16"/>
      <c r="L29" s="16"/>
      <c r="M29" s="16"/>
      <c r="N29" s="16"/>
      <c r="O29" s="16"/>
      <c r="P29" s="16"/>
      <c r="Q29" s="16"/>
      <c r="R29" s="16" t="s">
        <v>71</v>
      </c>
      <c r="S29" s="16" t="s">
        <v>71</v>
      </c>
      <c r="T29" s="16" t="s">
        <v>71</v>
      </c>
      <c r="U29" s="16" t="s">
        <v>71</v>
      </c>
      <c r="V29" s="50" t="s">
        <v>71</v>
      </c>
      <c r="W29" s="16"/>
      <c r="X29" s="16"/>
      <c r="Y29" s="16"/>
      <c r="Z29" s="16"/>
      <c r="AA29" s="16"/>
      <c r="AB29" s="16"/>
      <c r="AC29" s="16"/>
      <c r="AD29" s="16"/>
      <c r="AE29" s="16"/>
      <c r="AF29" s="3" t="s">
        <v>78</v>
      </c>
    </row>
    <row r="30" spans="1:32" x14ac:dyDescent="0.25">
      <c r="A30" s="207"/>
      <c r="B30" s="208"/>
      <c r="C30" s="15" t="s">
        <v>31</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3" t="s">
        <v>78</v>
      </c>
    </row>
    <row r="31" spans="1:32" x14ac:dyDescent="0.25">
      <c r="A31" s="207"/>
      <c r="B31" s="208"/>
      <c r="C31" s="15" t="s">
        <v>56</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3" t="s">
        <v>78</v>
      </c>
    </row>
    <row r="32" spans="1:32" ht="309" customHeight="1" x14ac:dyDescent="0.25">
      <c r="A32" s="207"/>
      <c r="B32" s="19" t="s">
        <v>126</v>
      </c>
      <c r="C32" s="20" t="s">
        <v>129</v>
      </c>
      <c r="D32" s="20"/>
      <c r="E32" s="21" t="s">
        <v>674</v>
      </c>
      <c r="F32" s="21"/>
      <c r="G32" s="21"/>
      <c r="H32" s="20"/>
      <c r="I32" s="21"/>
      <c r="J32" s="21" t="s">
        <v>223</v>
      </c>
      <c r="K32" s="21" t="s">
        <v>185</v>
      </c>
      <c r="L32" s="21" t="s">
        <v>627</v>
      </c>
      <c r="M32" s="21" t="s">
        <v>997</v>
      </c>
      <c r="N32" s="21" t="s">
        <v>266</v>
      </c>
      <c r="O32" s="21" t="s">
        <v>630</v>
      </c>
      <c r="P32" s="21" t="s">
        <v>150</v>
      </c>
      <c r="Q32" s="21" t="s">
        <v>168</v>
      </c>
      <c r="R32" s="20"/>
      <c r="S32" s="19"/>
      <c r="T32" s="14" t="s">
        <v>351</v>
      </c>
      <c r="U32" s="21" t="s">
        <v>655</v>
      </c>
      <c r="V32" s="21" t="s">
        <v>654</v>
      </c>
      <c r="W32" s="13" t="s">
        <v>361</v>
      </c>
      <c r="X32" s="13" t="s">
        <v>998</v>
      </c>
      <c r="Y32" s="21" t="s">
        <v>638</v>
      </c>
      <c r="Z32" s="21" t="s">
        <v>159</v>
      </c>
      <c r="AA32" s="21" t="s">
        <v>1054</v>
      </c>
      <c r="AB32" s="21" t="s">
        <v>1055</v>
      </c>
      <c r="AC32" s="21" t="s">
        <v>291</v>
      </c>
      <c r="AD32" s="21" t="s">
        <v>291</v>
      </c>
      <c r="AE32" s="21" t="s">
        <v>675</v>
      </c>
      <c r="AF32" s="22"/>
    </row>
    <row r="33" spans="1:32" ht="15" customHeight="1" x14ac:dyDescent="0.25">
      <c r="A33" s="209" t="s">
        <v>6</v>
      </c>
      <c r="B33" s="210" t="s">
        <v>73</v>
      </c>
      <c r="C33" s="23" t="s">
        <v>32</v>
      </c>
      <c r="D33" s="24" t="s">
        <v>55</v>
      </c>
      <c r="E33" s="24" t="s">
        <v>55</v>
      </c>
      <c r="F33" s="24" t="s">
        <v>54</v>
      </c>
      <c r="G33" s="24"/>
      <c r="H33" s="24"/>
      <c r="I33" s="24" t="s">
        <v>54</v>
      </c>
      <c r="J33" s="24" t="s">
        <v>54</v>
      </c>
      <c r="K33" s="24" t="s">
        <v>54</v>
      </c>
      <c r="L33" s="24" t="s">
        <v>54</v>
      </c>
      <c r="M33" s="24" t="s">
        <v>54</v>
      </c>
      <c r="N33" s="24"/>
      <c r="O33" s="24" t="s">
        <v>54</v>
      </c>
      <c r="P33" s="24" t="s">
        <v>54</v>
      </c>
      <c r="Q33" s="24" t="s">
        <v>54</v>
      </c>
      <c r="R33" s="24"/>
      <c r="S33" s="24"/>
      <c r="T33" s="24"/>
      <c r="U33" s="24"/>
      <c r="V33" s="24" t="s">
        <v>54</v>
      </c>
      <c r="W33" s="24" t="s">
        <v>54</v>
      </c>
      <c r="X33" s="24"/>
      <c r="Y33" s="24" t="s">
        <v>54</v>
      </c>
      <c r="Z33" s="24" t="s">
        <v>54</v>
      </c>
      <c r="AA33" s="24" t="s">
        <v>54</v>
      </c>
      <c r="AB33" s="24" t="s">
        <v>54</v>
      </c>
      <c r="AC33" s="24"/>
      <c r="AD33" s="24"/>
      <c r="AE33" s="24" t="s">
        <v>54</v>
      </c>
      <c r="AF33" s="3" t="s">
        <v>78</v>
      </c>
    </row>
    <row r="34" spans="1:32" x14ac:dyDescent="0.25">
      <c r="A34" s="209"/>
      <c r="B34" s="210"/>
      <c r="C34" s="23" t="s">
        <v>33</v>
      </c>
      <c r="D34" s="24" t="s">
        <v>55</v>
      </c>
      <c r="E34" s="24" t="s">
        <v>54</v>
      </c>
      <c r="F34" s="24" t="s">
        <v>55</v>
      </c>
      <c r="G34" s="24"/>
      <c r="H34" s="24"/>
      <c r="I34" s="24" t="s">
        <v>55</v>
      </c>
      <c r="J34" s="24" t="s">
        <v>54</v>
      </c>
      <c r="K34" s="24"/>
      <c r="L34" s="24" t="s">
        <v>54</v>
      </c>
      <c r="M34" s="24" t="s">
        <v>54</v>
      </c>
      <c r="N34" s="24"/>
      <c r="O34" s="24" t="s">
        <v>54</v>
      </c>
      <c r="P34" s="24" t="s">
        <v>54</v>
      </c>
      <c r="Q34" s="24" t="s">
        <v>54</v>
      </c>
      <c r="R34" s="24" t="s">
        <v>54</v>
      </c>
      <c r="S34" s="24" t="s">
        <v>54</v>
      </c>
      <c r="T34" s="24"/>
      <c r="U34" s="24" t="s">
        <v>54</v>
      </c>
      <c r="V34" s="24"/>
      <c r="W34" s="24" t="s">
        <v>54</v>
      </c>
      <c r="X34" s="24"/>
      <c r="Y34" s="24" t="s">
        <v>54</v>
      </c>
      <c r="Z34" s="24" t="s">
        <v>54</v>
      </c>
      <c r="AA34" s="24" t="s">
        <v>54</v>
      </c>
      <c r="AB34" s="24" t="s">
        <v>54</v>
      </c>
      <c r="AC34" s="24" t="s">
        <v>54</v>
      </c>
      <c r="AD34" s="24" t="s">
        <v>54</v>
      </c>
      <c r="AE34" s="24"/>
      <c r="AF34" s="3" t="s">
        <v>78</v>
      </c>
    </row>
    <row r="35" spans="1:32" x14ac:dyDescent="0.25">
      <c r="A35" s="209"/>
      <c r="B35" s="210"/>
      <c r="C35" s="23" t="s">
        <v>34</v>
      </c>
      <c r="D35" s="24" t="s">
        <v>55</v>
      </c>
      <c r="E35" s="24" t="s">
        <v>54</v>
      </c>
      <c r="F35" s="24"/>
      <c r="G35" s="24"/>
      <c r="H35" s="24"/>
      <c r="I35" s="24" t="s">
        <v>55</v>
      </c>
      <c r="J35" s="24" t="s">
        <v>54</v>
      </c>
      <c r="K35" s="24"/>
      <c r="L35" s="24" t="s">
        <v>54</v>
      </c>
      <c r="M35" s="24" t="s">
        <v>54</v>
      </c>
      <c r="N35" s="24"/>
      <c r="O35" s="24" t="s">
        <v>54</v>
      </c>
      <c r="P35" s="24" t="s">
        <v>54</v>
      </c>
      <c r="Q35" s="24" t="s">
        <v>54</v>
      </c>
      <c r="R35" s="24"/>
      <c r="S35" s="24"/>
      <c r="T35" s="24"/>
      <c r="U35" s="24"/>
      <c r="V35" s="24"/>
      <c r="W35" s="24" t="s">
        <v>54</v>
      </c>
      <c r="X35" s="24"/>
      <c r="Y35" s="24" t="s">
        <v>54</v>
      </c>
      <c r="Z35" s="24" t="s">
        <v>54</v>
      </c>
      <c r="AA35" s="24" t="s">
        <v>54</v>
      </c>
      <c r="AB35" s="24" t="s">
        <v>54</v>
      </c>
      <c r="AC35" s="24" t="s">
        <v>54</v>
      </c>
      <c r="AD35" s="24"/>
      <c r="AE35" s="24" t="s">
        <v>54</v>
      </c>
      <c r="AF35" s="3" t="s">
        <v>78</v>
      </c>
    </row>
    <row r="36" spans="1:32" x14ac:dyDescent="0.25">
      <c r="A36" s="209"/>
      <c r="B36" s="210"/>
      <c r="C36" s="23" t="s">
        <v>35</v>
      </c>
      <c r="D36" s="24" t="s">
        <v>54</v>
      </c>
      <c r="E36" s="24" t="s">
        <v>54</v>
      </c>
      <c r="F36" s="24"/>
      <c r="G36" s="24" t="s">
        <v>54</v>
      </c>
      <c r="H36" s="24" t="s">
        <v>54</v>
      </c>
      <c r="I36" s="24"/>
      <c r="J36" s="24"/>
      <c r="K36" s="24"/>
      <c r="L36" s="24" t="s">
        <v>54</v>
      </c>
      <c r="M36" s="24" t="s">
        <v>54</v>
      </c>
      <c r="N36" s="24" t="s">
        <v>54</v>
      </c>
      <c r="O36" s="24" t="s">
        <v>55</v>
      </c>
      <c r="P36" s="24" t="s">
        <v>55</v>
      </c>
      <c r="Q36" s="24" t="s">
        <v>55</v>
      </c>
      <c r="R36" s="24" t="s">
        <v>54</v>
      </c>
      <c r="S36" s="24" t="s">
        <v>54</v>
      </c>
      <c r="T36" s="24" t="s">
        <v>54</v>
      </c>
      <c r="U36" s="24" t="s">
        <v>54</v>
      </c>
      <c r="V36" s="24"/>
      <c r="W36" s="24" t="s">
        <v>55</v>
      </c>
      <c r="X36" s="24"/>
      <c r="Y36" s="24"/>
      <c r="Z36" s="24"/>
      <c r="AA36" s="24"/>
      <c r="AB36" s="24"/>
      <c r="AC36" s="24"/>
      <c r="AD36" s="24"/>
      <c r="AE36" s="24"/>
      <c r="AF36" s="3" t="s">
        <v>78</v>
      </c>
    </row>
    <row r="37" spans="1:32" ht="42.6" customHeight="1" x14ac:dyDescent="0.25">
      <c r="A37" s="209"/>
      <c r="B37" s="211" t="s">
        <v>137</v>
      </c>
      <c r="C37" s="161" t="s">
        <v>620</v>
      </c>
      <c r="D37" s="26" t="s">
        <v>55</v>
      </c>
      <c r="E37" s="26" t="s">
        <v>55</v>
      </c>
      <c r="F37" s="26"/>
      <c r="G37" s="26"/>
      <c r="H37" s="26"/>
      <c r="I37" s="26"/>
      <c r="J37" s="26"/>
      <c r="K37" s="26"/>
      <c r="L37" s="26"/>
      <c r="M37" s="26" t="s">
        <v>54</v>
      </c>
      <c r="N37" s="26" t="s">
        <v>54</v>
      </c>
      <c r="O37" s="26" t="s">
        <v>55</v>
      </c>
      <c r="P37" s="26"/>
      <c r="Q37" s="26"/>
      <c r="R37" s="26" t="s">
        <v>54</v>
      </c>
      <c r="S37" s="26" t="s">
        <v>54</v>
      </c>
      <c r="T37" s="26" t="s">
        <v>54</v>
      </c>
      <c r="U37" s="26" t="s">
        <v>54</v>
      </c>
      <c r="V37" s="26" t="s">
        <v>54</v>
      </c>
      <c r="W37" s="26" t="s">
        <v>54</v>
      </c>
      <c r="X37" s="26"/>
      <c r="Y37" s="26" t="s">
        <v>54</v>
      </c>
      <c r="Z37" s="26" t="s">
        <v>54</v>
      </c>
      <c r="AA37" s="26" t="s">
        <v>54</v>
      </c>
      <c r="AB37" s="26" t="s">
        <v>54</v>
      </c>
      <c r="AC37" s="26" t="s">
        <v>54</v>
      </c>
      <c r="AD37" s="26" t="s">
        <v>55</v>
      </c>
      <c r="AE37" s="26"/>
      <c r="AF37" s="3" t="s">
        <v>78</v>
      </c>
    </row>
    <row r="38" spans="1:32" ht="45" x14ac:dyDescent="0.25">
      <c r="A38" s="209"/>
      <c r="B38" s="211"/>
      <c r="C38" s="25" t="s">
        <v>36</v>
      </c>
      <c r="D38" s="26" t="s">
        <v>55</v>
      </c>
      <c r="E38" s="26" t="s">
        <v>55</v>
      </c>
      <c r="F38" s="26" t="s">
        <v>54</v>
      </c>
      <c r="G38" s="26"/>
      <c r="H38" s="26"/>
      <c r="I38" s="26"/>
      <c r="J38" s="26"/>
      <c r="K38" s="26"/>
      <c r="L38" s="26"/>
      <c r="M38" s="26" t="s">
        <v>54</v>
      </c>
      <c r="N38" s="26" t="s">
        <v>54</v>
      </c>
      <c r="O38" s="26"/>
      <c r="P38" s="26"/>
      <c r="Q38" s="26"/>
      <c r="R38" s="26"/>
      <c r="S38" s="26"/>
      <c r="T38" s="26"/>
      <c r="U38" s="26"/>
      <c r="V38" s="26"/>
      <c r="W38" s="26" t="s">
        <v>54</v>
      </c>
      <c r="X38" s="26"/>
      <c r="Y38" s="26" t="s">
        <v>55</v>
      </c>
      <c r="Z38" s="26" t="s">
        <v>55</v>
      </c>
      <c r="AA38" s="26" t="s">
        <v>55</v>
      </c>
      <c r="AB38" s="26" t="s">
        <v>55</v>
      </c>
      <c r="AC38" s="26" t="s">
        <v>54</v>
      </c>
      <c r="AD38" s="26" t="s">
        <v>55</v>
      </c>
      <c r="AE38" s="26"/>
      <c r="AF38" s="3" t="s">
        <v>78</v>
      </c>
    </row>
    <row r="39" spans="1:32" ht="75" x14ac:dyDescent="0.25">
      <c r="A39" s="209"/>
      <c r="B39" s="211"/>
      <c r="C39" s="25" t="s">
        <v>349</v>
      </c>
      <c r="D39" s="26" t="s">
        <v>55</v>
      </c>
      <c r="E39" s="26" t="s">
        <v>55</v>
      </c>
      <c r="F39" s="26"/>
      <c r="G39" s="26"/>
      <c r="H39" s="26"/>
      <c r="I39" s="26"/>
      <c r="J39" s="26"/>
      <c r="K39" s="26"/>
      <c r="L39" s="26" t="s">
        <v>55</v>
      </c>
      <c r="M39" s="26" t="s">
        <v>54</v>
      </c>
      <c r="N39" s="26" t="s">
        <v>54</v>
      </c>
      <c r="O39" s="26" t="s">
        <v>55</v>
      </c>
      <c r="P39" s="26"/>
      <c r="Q39" s="26"/>
      <c r="R39" s="26"/>
      <c r="S39" s="26"/>
      <c r="T39" s="26"/>
      <c r="U39" s="26"/>
      <c r="V39" s="26"/>
      <c r="W39" s="26" t="s">
        <v>54</v>
      </c>
      <c r="X39" s="26"/>
      <c r="Y39" s="26" t="s">
        <v>55</v>
      </c>
      <c r="Z39" s="26" t="s">
        <v>55</v>
      </c>
      <c r="AA39" s="26" t="s">
        <v>55</v>
      </c>
      <c r="AB39" s="26" t="s">
        <v>55</v>
      </c>
      <c r="AC39" s="26" t="s">
        <v>54</v>
      </c>
      <c r="AD39" s="26" t="s">
        <v>55</v>
      </c>
      <c r="AE39" s="26" t="s">
        <v>54</v>
      </c>
      <c r="AF39" s="3" t="s">
        <v>78</v>
      </c>
    </row>
    <row r="40" spans="1:32" ht="44.25" customHeight="1" x14ac:dyDescent="0.25">
      <c r="A40" s="209"/>
      <c r="B40" s="211"/>
      <c r="C40" s="25" t="s">
        <v>37</v>
      </c>
      <c r="D40" s="26" t="s">
        <v>55</v>
      </c>
      <c r="E40" s="26"/>
      <c r="F40" s="26"/>
      <c r="G40" s="26"/>
      <c r="H40" s="26"/>
      <c r="I40" s="26"/>
      <c r="J40" s="26"/>
      <c r="K40" s="26"/>
      <c r="L40" s="26" t="s">
        <v>55</v>
      </c>
      <c r="M40" s="26" t="s">
        <v>54</v>
      </c>
      <c r="N40" s="26"/>
      <c r="O40" s="26"/>
      <c r="P40" s="26"/>
      <c r="Q40" s="26"/>
      <c r="R40" s="26"/>
      <c r="S40" s="26"/>
      <c r="T40" s="26"/>
      <c r="U40" s="26"/>
      <c r="V40" s="26"/>
      <c r="W40" s="26" t="s">
        <v>55</v>
      </c>
      <c r="X40" s="26"/>
      <c r="Y40" s="26"/>
      <c r="Z40" s="26"/>
      <c r="AA40" s="26"/>
      <c r="AB40" s="26"/>
      <c r="AC40" s="26"/>
      <c r="AD40" s="26"/>
      <c r="AE40" s="26"/>
      <c r="AF40" s="3" t="s">
        <v>78</v>
      </c>
    </row>
    <row r="41" spans="1:32" ht="34.15" customHeight="1" x14ac:dyDescent="0.25">
      <c r="A41" s="209"/>
      <c r="B41" s="211"/>
      <c r="C41" s="25" t="s">
        <v>38</v>
      </c>
      <c r="D41" s="26" t="s">
        <v>55</v>
      </c>
      <c r="E41" s="26" t="s">
        <v>55</v>
      </c>
      <c r="F41" s="26"/>
      <c r="G41" s="26" t="s">
        <v>55</v>
      </c>
      <c r="H41" s="26" t="s">
        <v>55</v>
      </c>
      <c r="I41" s="26" t="s">
        <v>55</v>
      </c>
      <c r="J41" s="26"/>
      <c r="K41" s="26"/>
      <c r="L41" s="26"/>
      <c r="M41" s="26" t="s">
        <v>54</v>
      </c>
      <c r="N41" s="26" t="s">
        <v>54</v>
      </c>
      <c r="O41" s="26" t="s">
        <v>54</v>
      </c>
      <c r="P41" s="26"/>
      <c r="Q41" s="26" t="s">
        <v>54</v>
      </c>
      <c r="R41" s="26" t="s">
        <v>55</v>
      </c>
      <c r="S41" s="26" t="s">
        <v>55</v>
      </c>
      <c r="T41" s="26" t="s">
        <v>55</v>
      </c>
      <c r="U41" s="26"/>
      <c r="V41" s="26"/>
      <c r="W41" s="26" t="s">
        <v>55</v>
      </c>
      <c r="X41" s="26"/>
      <c r="Y41" s="26" t="s">
        <v>55</v>
      </c>
      <c r="Z41" s="26" t="s">
        <v>55</v>
      </c>
      <c r="AA41" s="26" t="s">
        <v>55</v>
      </c>
      <c r="AB41" s="26" t="s">
        <v>55</v>
      </c>
      <c r="AC41" s="26" t="s">
        <v>55</v>
      </c>
      <c r="AD41" s="26" t="s">
        <v>54</v>
      </c>
      <c r="AE41" s="26"/>
      <c r="AF41" s="3" t="s">
        <v>78</v>
      </c>
    </row>
    <row r="42" spans="1:32" x14ac:dyDescent="0.25">
      <c r="A42" s="209"/>
      <c r="B42" s="211"/>
      <c r="C42" s="25" t="s">
        <v>39</v>
      </c>
      <c r="D42" s="26" t="s">
        <v>55</v>
      </c>
      <c r="E42" s="26" t="s">
        <v>55</v>
      </c>
      <c r="F42" s="26"/>
      <c r="G42" s="26" t="s">
        <v>55</v>
      </c>
      <c r="H42" s="26" t="s">
        <v>54</v>
      </c>
      <c r="I42" s="26" t="s">
        <v>55</v>
      </c>
      <c r="J42" s="26"/>
      <c r="K42" s="26"/>
      <c r="L42" s="26"/>
      <c r="M42" s="26" t="s">
        <v>54</v>
      </c>
      <c r="N42" s="26" t="s">
        <v>54</v>
      </c>
      <c r="O42" s="26" t="s">
        <v>54</v>
      </c>
      <c r="P42" s="26"/>
      <c r="Q42" s="26" t="s">
        <v>54</v>
      </c>
      <c r="R42" s="26"/>
      <c r="S42" s="26"/>
      <c r="T42" s="26"/>
      <c r="U42" s="26"/>
      <c r="V42" s="26"/>
      <c r="W42" s="26" t="s">
        <v>55</v>
      </c>
      <c r="X42" s="26"/>
      <c r="Y42" s="26" t="s">
        <v>55</v>
      </c>
      <c r="Z42" s="26" t="s">
        <v>55</v>
      </c>
      <c r="AA42" s="26" t="s">
        <v>55</v>
      </c>
      <c r="AB42" s="26" t="s">
        <v>55</v>
      </c>
      <c r="AC42" s="26" t="s">
        <v>55</v>
      </c>
      <c r="AD42" s="26" t="s">
        <v>54</v>
      </c>
      <c r="AE42" s="26"/>
      <c r="AF42" s="3" t="s">
        <v>78</v>
      </c>
    </row>
    <row r="43" spans="1:32" ht="35.25" customHeight="1" x14ac:dyDescent="0.25">
      <c r="A43" s="209"/>
      <c r="B43" s="211"/>
      <c r="C43" s="25" t="s">
        <v>40</v>
      </c>
      <c r="D43" s="26" t="s">
        <v>55</v>
      </c>
      <c r="E43" s="26" t="s">
        <v>55</v>
      </c>
      <c r="F43" s="26"/>
      <c r="G43" s="26"/>
      <c r="H43" s="26"/>
      <c r="I43" s="26" t="s">
        <v>54</v>
      </c>
      <c r="J43" s="26"/>
      <c r="K43" s="26" t="s">
        <v>54</v>
      </c>
      <c r="L43" s="26"/>
      <c r="M43" s="26" t="s">
        <v>54</v>
      </c>
      <c r="N43" s="26"/>
      <c r="O43" s="26" t="s">
        <v>54</v>
      </c>
      <c r="P43" s="26"/>
      <c r="Q43" s="26"/>
      <c r="R43" s="26"/>
      <c r="S43" s="26"/>
      <c r="T43" s="26"/>
      <c r="U43" s="26"/>
      <c r="V43" s="26" t="s">
        <v>54</v>
      </c>
      <c r="W43" s="26" t="s">
        <v>55</v>
      </c>
      <c r="X43" s="26"/>
      <c r="Y43" s="26"/>
      <c r="Z43" s="26"/>
      <c r="AA43" s="26"/>
      <c r="AB43" s="26"/>
      <c r="AC43" s="26"/>
      <c r="AD43" s="26"/>
      <c r="AE43" s="26"/>
      <c r="AF43" s="3" t="s">
        <v>78</v>
      </c>
    </row>
    <row r="44" spans="1:32" ht="27" customHeight="1" x14ac:dyDescent="0.25">
      <c r="A44" s="209"/>
      <c r="B44" s="211"/>
      <c r="C44" s="25" t="s">
        <v>131</v>
      </c>
      <c r="D44" s="26" t="s">
        <v>55</v>
      </c>
      <c r="E44" s="26" t="s">
        <v>55</v>
      </c>
      <c r="F44" s="26"/>
      <c r="G44" s="26"/>
      <c r="H44" s="26"/>
      <c r="I44" s="26"/>
      <c r="J44" s="26"/>
      <c r="K44" s="26"/>
      <c r="L44" s="26"/>
      <c r="M44" s="26" t="s">
        <v>54</v>
      </c>
      <c r="N44" s="26" t="s">
        <v>54</v>
      </c>
      <c r="O44" s="26" t="s">
        <v>54</v>
      </c>
      <c r="P44" s="26" t="s">
        <v>54</v>
      </c>
      <c r="Q44" s="26" t="s">
        <v>54</v>
      </c>
      <c r="R44" s="26"/>
      <c r="S44" s="26"/>
      <c r="T44" s="26"/>
      <c r="U44" s="26"/>
      <c r="V44" s="26"/>
      <c r="W44" s="26" t="s">
        <v>55</v>
      </c>
      <c r="X44" s="26"/>
      <c r="Y44" s="26"/>
      <c r="Z44" s="26"/>
      <c r="AA44" s="26"/>
      <c r="AB44" s="26"/>
      <c r="AC44" s="26"/>
      <c r="AD44" s="26"/>
      <c r="AE44" s="26"/>
      <c r="AF44" s="3" t="s">
        <v>78</v>
      </c>
    </row>
    <row r="45" spans="1:32" ht="27" customHeight="1" x14ac:dyDescent="0.25">
      <c r="A45" s="209"/>
      <c r="B45" s="211"/>
      <c r="C45" s="25" t="s">
        <v>132</v>
      </c>
      <c r="D45" s="26"/>
      <c r="E45" s="26"/>
      <c r="F45" s="26"/>
      <c r="G45" s="26" t="s">
        <v>54</v>
      </c>
      <c r="H45" s="26"/>
      <c r="I45" s="26"/>
      <c r="J45" s="26" t="s">
        <v>54</v>
      </c>
      <c r="K45" s="26" t="s">
        <v>54</v>
      </c>
      <c r="L45" s="26" t="s">
        <v>54</v>
      </c>
      <c r="M45" s="26" t="s">
        <v>54</v>
      </c>
      <c r="N45" s="26" t="s">
        <v>54</v>
      </c>
      <c r="O45" s="26"/>
      <c r="P45" s="26"/>
      <c r="Q45" s="26" t="s">
        <v>54</v>
      </c>
      <c r="R45" s="26" t="s">
        <v>55</v>
      </c>
      <c r="S45" s="26" t="s">
        <v>55</v>
      </c>
      <c r="T45" s="26" t="s">
        <v>55</v>
      </c>
      <c r="U45" s="26"/>
      <c r="V45" s="26"/>
      <c r="W45" s="26" t="s">
        <v>55</v>
      </c>
      <c r="X45" s="26"/>
      <c r="Y45" s="26"/>
      <c r="Z45" s="26"/>
      <c r="AA45" s="26"/>
      <c r="AB45" s="26"/>
      <c r="AC45" s="26"/>
      <c r="AD45" s="26"/>
      <c r="AE45" s="26"/>
      <c r="AF45" s="3"/>
    </row>
    <row r="46" spans="1:32" ht="30" x14ac:dyDescent="0.25">
      <c r="A46" s="209"/>
      <c r="B46" s="211"/>
      <c r="C46" s="25" t="s">
        <v>210</v>
      </c>
      <c r="D46" s="26" t="s">
        <v>54</v>
      </c>
      <c r="E46" s="26" t="s">
        <v>54</v>
      </c>
      <c r="F46" s="26" t="s">
        <v>54</v>
      </c>
      <c r="G46" s="26"/>
      <c r="H46" s="26"/>
      <c r="I46" s="26" t="s">
        <v>55</v>
      </c>
      <c r="J46" s="26"/>
      <c r="K46" s="26"/>
      <c r="L46" s="26"/>
      <c r="M46" s="26"/>
      <c r="N46" s="26"/>
      <c r="O46" s="26"/>
      <c r="P46" s="26"/>
      <c r="Q46" s="26"/>
      <c r="R46" s="26"/>
      <c r="S46" s="26"/>
      <c r="T46" s="26"/>
      <c r="U46" s="26"/>
      <c r="V46" s="27" t="s">
        <v>54</v>
      </c>
      <c r="W46" s="26" t="s">
        <v>55</v>
      </c>
      <c r="X46" s="26"/>
      <c r="Y46" s="26"/>
      <c r="Z46" s="26"/>
      <c r="AA46" s="26"/>
      <c r="AB46" s="26"/>
      <c r="AC46" s="26"/>
      <c r="AD46" s="26"/>
      <c r="AE46" s="26" t="s">
        <v>55</v>
      </c>
      <c r="AF46" s="3" t="s">
        <v>78</v>
      </c>
    </row>
    <row r="47" spans="1:32" ht="212.45" customHeight="1" x14ac:dyDescent="0.25">
      <c r="A47" s="209"/>
      <c r="B47" s="28" t="s">
        <v>109</v>
      </c>
      <c r="C47" s="28" t="s">
        <v>91</v>
      </c>
      <c r="D47" s="29" t="s">
        <v>130</v>
      </c>
      <c r="E47" s="29" t="s">
        <v>722</v>
      </c>
      <c r="F47" s="29" t="s">
        <v>1066</v>
      </c>
      <c r="G47" s="29" t="s">
        <v>250</v>
      </c>
      <c r="H47" s="29" t="s">
        <v>1056</v>
      </c>
      <c r="I47" s="29" t="s">
        <v>184</v>
      </c>
      <c r="J47" s="29" t="s">
        <v>224</v>
      </c>
      <c r="K47" s="30" t="s">
        <v>292</v>
      </c>
      <c r="L47" s="29" t="s">
        <v>240</v>
      </c>
      <c r="M47" s="29" t="s">
        <v>277</v>
      </c>
      <c r="N47" s="29" t="s">
        <v>268</v>
      </c>
      <c r="O47" s="29" t="s">
        <v>259</v>
      </c>
      <c r="P47" s="29" t="s">
        <v>1004</v>
      </c>
      <c r="Q47" s="29" t="s">
        <v>1067</v>
      </c>
      <c r="R47" s="29" t="s">
        <v>350</v>
      </c>
      <c r="S47" s="29" t="s">
        <v>331</v>
      </c>
      <c r="T47" s="29" t="s">
        <v>352</v>
      </c>
      <c r="U47" s="29" t="s">
        <v>299</v>
      </c>
      <c r="V47" s="30" t="s">
        <v>1057</v>
      </c>
      <c r="W47" s="29" t="s">
        <v>217</v>
      </c>
      <c r="X47" s="29" t="s">
        <v>728</v>
      </c>
      <c r="Y47" s="29" t="s">
        <v>415</v>
      </c>
      <c r="Z47" s="29" t="s">
        <v>416</v>
      </c>
      <c r="AA47" s="29" t="s">
        <v>416</v>
      </c>
      <c r="AB47" s="29" t="s">
        <v>416</v>
      </c>
      <c r="AC47" s="30" t="s">
        <v>228</v>
      </c>
      <c r="AD47" s="30" t="s">
        <v>421</v>
      </c>
      <c r="AE47" s="30" t="s">
        <v>323</v>
      </c>
      <c r="AF47" s="3" t="s">
        <v>78</v>
      </c>
    </row>
    <row r="48" spans="1:32" ht="60" x14ac:dyDescent="0.25">
      <c r="A48" s="209"/>
      <c r="B48" s="28" t="s">
        <v>138</v>
      </c>
      <c r="C48" s="28"/>
      <c r="D48" s="29" t="s">
        <v>179</v>
      </c>
      <c r="E48" s="29" t="s">
        <v>712</v>
      </c>
      <c r="F48" s="29" t="s">
        <v>211</v>
      </c>
      <c r="G48" s="29"/>
      <c r="H48" s="29"/>
      <c r="I48" s="30" t="s">
        <v>334</v>
      </c>
      <c r="J48" s="29"/>
      <c r="K48" s="29"/>
      <c r="L48" s="29"/>
      <c r="M48" s="29"/>
      <c r="N48" s="29" t="s">
        <v>267</v>
      </c>
      <c r="O48" s="29"/>
      <c r="P48" s="29"/>
      <c r="Q48" s="29"/>
      <c r="R48" s="29" t="s">
        <v>191</v>
      </c>
      <c r="S48" s="29" t="s">
        <v>183</v>
      </c>
      <c r="T48" s="29"/>
      <c r="U48" s="29"/>
      <c r="V48" s="29" t="s">
        <v>200</v>
      </c>
      <c r="W48" s="29"/>
      <c r="X48" s="29"/>
      <c r="Y48" s="29"/>
      <c r="Z48" s="29"/>
      <c r="AA48" s="29"/>
      <c r="AB48" s="29"/>
      <c r="AC48" s="29"/>
      <c r="AD48" s="29"/>
      <c r="AE48" s="29"/>
      <c r="AF48" s="3"/>
    </row>
    <row r="49" spans="1:32" ht="91.15" customHeight="1" x14ac:dyDescent="0.25">
      <c r="A49" s="31" t="s">
        <v>79</v>
      </c>
      <c r="B49" s="32" t="s">
        <v>7</v>
      </c>
      <c r="C49" s="32" t="s">
        <v>70</v>
      </c>
      <c r="D49" s="33" t="s">
        <v>112</v>
      </c>
      <c r="E49" s="33" t="s">
        <v>711</v>
      </c>
      <c r="F49" s="33" t="s">
        <v>215</v>
      </c>
      <c r="G49" s="33" t="s">
        <v>251</v>
      </c>
      <c r="H49" s="33" t="s">
        <v>157</v>
      </c>
      <c r="I49" s="33" t="s">
        <v>92</v>
      </c>
      <c r="J49" s="33" t="s">
        <v>225</v>
      </c>
      <c r="K49" s="33" t="s">
        <v>154</v>
      </c>
      <c r="L49" s="33" t="s">
        <v>241</v>
      </c>
      <c r="M49" s="33" t="s">
        <v>173</v>
      </c>
      <c r="N49" s="33" t="s">
        <v>269</v>
      </c>
      <c r="O49" s="33" t="s">
        <v>260</v>
      </c>
      <c r="P49" s="33" t="s">
        <v>257</v>
      </c>
      <c r="Q49" s="33" t="s">
        <v>273</v>
      </c>
      <c r="R49" s="33" t="s">
        <v>106</v>
      </c>
      <c r="S49" s="33" t="s">
        <v>163</v>
      </c>
      <c r="T49" s="33" t="s">
        <v>633</v>
      </c>
      <c r="U49" s="33" t="s">
        <v>147</v>
      </c>
      <c r="V49" s="33" t="s">
        <v>125</v>
      </c>
      <c r="W49" s="33" t="s">
        <v>218</v>
      </c>
      <c r="X49" s="33" t="s">
        <v>232</v>
      </c>
      <c r="Y49" s="33" t="s">
        <v>123</v>
      </c>
      <c r="Z49" s="33" t="s">
        <v>124</v>
      </c>
      <c r="AA49" s="33" t="s">
        <v>124</v>
      </c>
      <c r="AB49" s="33" t="s">
        <v>124</v>
      </c>
      <c r="AC49" s="33" t="s">
        <v>229</v>
      </c>
      <c r="AD49" s="33" t="s">
        <v>229</v>
      </c>
      <c r="AE49" s="33" t="s">
        <v>285</v>
      </c>
      <c r="AF49" s="3" t="s">
        <v>78</v>
      </c>
    </row>
    <row r="50" spans="1:32" ht="34.15" customHeight="1" x14ac:dyDescent="0.25">
      <c r="A50" s="31"/>
      <c r="B50" s="34" t="s">
        <v>59</v>
      </c>
      <c r="C50" s="34" t="s">
        <v>128</v>
      </c>
      <c r="D50" s="35" t="s">
        <v>62</v>
      </c>
      <c r="E50" s="35" t="s">
        <v>62</v>
      </c>
      <c r="F50" s="35" t="s">
        <v>62</v>
      </c>
      <c r="G50" s="35" t="s">
        <v>63</v>
      </c>
      <c r="H50" s="35" t="s">
        <v>62</v>
      </c>
      <c r="I50" s="35" t="s">
        <v>62</v>
      </c>
      <c r="J50" s="35" t="s">
        <v>62</v>
      </c>
      <c r="K50" s="35" t="s">
        <v>63</v>
      </c>
      <c r="L50" s="35" t="s">
        <v>63</v>
      </c>
      <c r="M50" s="35" t="s">
        <v>1001</v>
      </c>
      <c r="N50" s="35" t="s">
        <v>62</v>
      </c>
      <c r="O50" s="35" t="s">
        <v>62</v>
      </c>
      <c r="P50" s="35" t="s">
        <v>1001</v>
      </c>
      <c r="Q50" s="35" t="s">
        <v>63</v>
      </c>
      <c r="R50" s="35" t="s">
        <v>63</v>
      </c>
      <c r="S50" s="35" t="s">
        <v>63</v>
      </c>
      <c r="T50" s="35" t="s">
        <v>63</v>
      </c>
      <c r="U50" s="35" t="s">
        <v>63</v>
      </c>
      <c r="V50" s="35" t="s">
        <v>63</v>
      </c>
      <c r="W50" s="35" t="s">
        <v>62</v>
      </c>
      <c r="X50" s="35" t="s">
        <v>232</v>
      </c>
      <c r="Y50" s="35" t="s">
        <v>62</v>
      </c>
      <c r="Z50" s="35" t="s">
        <v>62</v>
      </c>
      <c r="AA50" s="35" t="s">
        <v>62</v>
      </c>
      <c r="AB50" s="35" t="s">
        <v>62</v>
      </c>
      <c r="AC50" s="35" t="s">
        <v>63</v>
      </c>
      <c r="AD50" s="35" t="s">
        <v>63</v>
      </c>
      <c r="AE50" s="35" t="s">
        <v>63</v>
      </c>
      <c r="AF50" s="3" t="s">
        <v>78</v>
      </c>
    </row>
    <row r="51" spans="1:32" x14ac:dyDescent="0.25">
      <c r="A51" s="31"/>
      <c r="B51" s="212" t="s">
        <v>133</v>
      </c>
      <c r="C51" s="32" t="s">
        <v>60</v>
      </c>
      <c r="D51" s="33" t="s">
        <v>136</v>
      </c>
      <c r="E51" s="33" t="s">
        <v>136</v>
      </c>
      <c r="F51" s="33" t="s">
        <v>135</v>
      </c>
      <c r="G51" s="33" t="s">
        <v>136</v>
      </c>
      <c r="H51" s="33" t="s">
        <v>136</v>
      </c>
      <c r="I51" s="33" t="s">
        <v>135</v>
      </c>
      <c r="J51" s="33" t="s">
        <v>134</v>
      </c>
      <c r="K51" s="33" t="s">
        <v>135</v>
      </c>
      <c r="L51" s="33" t="s">
        <v>135</v>
      </c>
      <c r="M51" s="33" t="s">
        <v>1001</v>
      </c>
      <c r="N51" s="33" t="s">
        <v>136</v>
      </c>
      <c r="O51" s="33" t="s">
        <v>1006</v>
      </c>
      <c r="P51" s="33" t="s">
        <v>1001</v>
      </c>
      <c r="Q51" s="33" t="s">
        <v>136</v>
      </c>
      <c r="R51" s="33" t="s">
        <v>136</v>
      </c>
      <c r="S51" s="33" t="s">
        <v>136</v>
      </c>
      <c r="T51" s="33" t="s">
        <v>136</v>
      </c>
      <c r="U51" s="33" t="s">
        <v>136</v>
      </c>
      <c r="V51" s="33" t="s">
        <v>136</v>
      </c>
      <c r="W51" s="33" t="s">
        <v>134</v>
      </c>
      <c r="X51" s="33" t="s">
        <v>232</v>
      </c>
      <c r="Y51" s="33" t="s">
        <v>134</v>
      </c>
      <c r="Z51" s="33" t="s">
        <v>134</v>
      </c>
      <c r="AA51" s="33" t="s">
        <v>134</v>
      </c>
      <c r="AB51" s="33" t="s">
        <v>134</v>
      </c>
      <c r="AC51" s="33" t="s">
        <v>136</v>
      </c>
      <c r="AD51" s="33" t="s">
        <v>136</v>
      </c>
      <c r="AE51" s="33" t="s">
        <v>136</v>
      </c>
      <c r="AF51" s="3" t="s">
        <v>78</v>
      </c>
    </row>
    <row r="52" spans="1:32" ht="30" customHeight="1" x14ac:dyDescent="0.25">
      <c r="A52" s="31"/>
      <c r="B52" s="212"/>
      <c r="C52" s="32" t="s">
        <v>332</v>
      </c>
      <c r="D52" s="33" t="s">
        <v>136</v>
      </c>
      <c r="E52" s="33" t="s">
        <v>136</v>
      </c>
      <c r="F52" s="33" t="s">
        <v>136</v>
      </c>
      <c r="G52" s="33" t="s">
        <v>136</v>
      </c>
      <c r="H52" s="33" t="s">
        <v>136</v>
      </c>
      <c r="I52" s="33" t="s">
        <v>135</v>
      </c>
      <c r="J52" s="33" t="s">
        <v>134</v>
      </c>
      <c r="K52" s="33" t="s">
        <v>135</v>
      </c>
      <c r="L52" s="33" t="s">
        <v>135</v>
      </c>
      <c r="M52" s="33" t="s">
        <v>1001</v>
      </c>
      <c r="N52" s="33" t="s">
        <v>135</v>
      </c>
      <c r="O52" s="33" t="s">
        <v>1006</v>
      </c>
      <c r="P52" s="33" t="s">
        <v>1001</v>
      </c>
      <c r="Q52" s="33" t="s">
        <v>136</v>
      </c>
      <c r="R52" s="33" t="s">
        <v>136</v>
      </c>
      <c r="S52" s="33" t="s">
        <v>136</v>
      </c>
      <c r="T52" s="33" t="s">
        <v>136</v>
      </c>
      <c r="U52" s="33" t="s">
        <v>136</v>
      </c>
      <c r="V52" s="33" t="s">
        <v>136</v>
      </c>
      <c r="W52" s="33" t="s">
        <v>135</v>
      </c>
      <c r="X52" s="33" t="s">
        <v>232</v>
      </c>
      <c r="Y52" s="33" t="s">
        <v>136</v>
      </c>
      <c r="Z52" s="33" t="s">
        <v>134</v>
      </c>
      <c r="AA52" s="33" t="s">
        <v>134</v>
      </c>
      <c r="AB52" s="33" t="s">
        <v>134</v>
      </c>
      <c r="AC52" s="33" t="s">
        <v>135</v>
      </c>
      <c r="AD52" s="33" t="s">
        <v>135</v>
      </c>
      <c r="AE52" s="33" t="s">
        <v>135</v>
      </c>
      <c r="AF52" s="3" t="s">
        <v>78</v>
      </c>
    </row>
    <row r="53" spans="1:32" ht="87" customHeight="1" x14ac:dyDescent="0.25">
      <c r="A53" s="31"/>
      <c r="B53" s="212"/>
      <c r="C53" s="32" t="s">
        <v>61</v>
      </c>
      <c r="D53" s="33" t="s">
        <v>134</v>
      </c>
      <c r="E53" s="33" t="s">
        <v>136</v>
      </c>
      <c r="F53" s="33" t="s">
        <v>136</v>
      </c>
      <c r="G53" s="33" t="s">
        <v>136</v>
      </c>
      <c r="H53" s="33" t="s">
        <v>136</v>
      </c>
      <c r="I53" s="33" t="s">
        <v>136</v>
      </c>
      <c r="J53" s="33" t="s">
        <v>136</v>
      </c>
      <c r="K53" s="33" t="s">
        <v>136</v>
      </c>
      <c r="L53" s="33" t="s">
        <v>136</v>
      </c>
      <c r="M53" s="33" t="s">
        <v>136</v>
      </c>
      <c r="N53" s="33" t="s">
        <v>136</v>
      </c>
      <c r="O53" s="33" t="s">
        <v>1006</v>
      </c>
      <c r="P53" s="33" t="s">
        <v>136</v>
      </c>
      <c r="Q53" s="33" t="s">
        <v>136</v>
      </c>
      <c r="R53" s="33" t="s">
        <v>136</v>
      </c>
      <c r="S53" s="33" t="s">
        <v>136</v>
      </c>
      <c r="T53" s="33" t="s">
        <v>136</v>
      </c>
      <c r="U53" s="33" t="s">
        <v>136</v>
      </c>
      <c r="V53" s="33" t="s">
        <v>136</v>
      </c>
      <c r="W53" s="33" t="s">
        <v>136</v>
      </c>
      <c r="X53" s="33" t="s">
        <v>232</v>
      </c>
      <c r="Y53" s="33" t="s">
        <v>136</v>
      </c>
      <c r="Z53" s="33" t="s">
        <v>136</v>
      </c>
      <c r="AA53" s="33" t="s">
        <v>136</v>
      </c>
      <c r="AB53" s="33" t="s">
        <v>136</v>
      </c>
      <c r="AC53" s="33" t="s">
        <v>134</v>
      </c>
      <c r="AD53" s="33" t="s">
        <v>134</v>
      </c>
      <c r="AE53" s="33" t="s">
        <v>134</v>
      </c>
      <c r="AF53" s="3" t="s">
        <v>78</v>
      </c>
    </row>
    <row r="54" spans="1:32" ht="258" customHeight="1" x14ac:dyDescent="0.25">
      <c r="A54" s="31"/>
      <c r="B54" s="34" t="s">
        <v>104</v>
      </c>
      <c r="C54" s="34" t="s">
        <v>105</v>
      </c>
      <c r="D54" s="36" t="s">
        <v>621</v>
      </c>
      <c r="E54" s="35" t="s">
        <v>369</v>
      </c>
      <c r="F54" s="35" t="s">
        <v>624</v>
      </c>
      <c r="G54" s="35" t="s">
        <v>293</v>
      </c>
      <c r="H54" s="35" t="s">
        <v>705</v>
      </c>
      <c r="I54" s="36" t="s">
        <v>625</v>
      </c>
      <c r="J54" s="35" t="s">
        <v>231</v>
      </c>
      <c r="K54" s="35" t="s">
        <v>628</v>
      </c>
      <c r="L54" s="35" t="s">
        <v>342</v>
      </c>
      <c r="M54" s="35" t="s">
        <v>278</v>
      </c>
      <c r="N54" s="35" t="s">
        <v>270</v>
      </c>
      <c r="O54" s="35" t="s">
        <v>662</v>
      </c>
      <c r="P54" s="35" t="s">
        <v>256</v>
      </c>
      <c r="Q54" s="35" t="s">
        <v>274</v>
      </c>
      <c r="R54" s="35" t="s">
        <v>1068</v>
      </c>
      <c r="S54" s="35" t="s">
        <v>634</v>
      </c>
      <c r="T54" s="35" t="s">
        <v>1058</v>
      </c>
      <c r="U54" s="35" t="s">
        <v>636</v>
      </c>
      <c r="V54" s="36" t="s">
        <v>358</v>
      </c>
      <c r="W54" s="36" t="s">
        <v>637</v>
      </c>
      <c r="X54" s="35" t="s">
        <v>666</v>
      </c>
      <c r="Y54" s="35" t="s">
        <v>236</v>
      </c>
      <c r="Z54" s="35" t="s">
        <v>237</v>
      </c>
      <c r="AA54" s="35" t="s">
        <v>237</v>
      </c>
      <c r="AB54" s="35" t="s">
        <v>237</v>
      </c>
      <c r="AC54" s="35" t="s">
        <v>1059</v>
      </c>
      <c r="AD54" s="35" t="s">
        <v>731</v>
      </c>
      <c r="AE54" s="36" t="s">
        <v>286</v>
      </c>
      <c r="AF54" s="3" t="s">
        <v>78</v>
      </c>
    </row>
    <row r="55" spans="1:32" ht="135" x14ac:dyDescent="0.25">
      <c r="A55" s="31"/>
      <c r="B55" s="32" t="s">
        <v>64</v>
      </c>
      <c r="C55" s="32" t="s">
        <v>65</v>
      </c>
      <c r="D55" s="33" t="s">
        <v>113</v>
      </c>
      <c r="E55" s="33" t="s">
        <v>370</v>
      </c>
      <c r="F55" s="33" t="s">
        <v>309</v>
      </c>
      <c r="G55" s="33" t="s">
        <v>252</v>
      </c>
      <c r="H55" s="33" t="s">
        <v>252</v>
      </c>
      <c r="I55" s="37" t="s">
        <v>333</v>
      </c>
      <c r="J55" s="37" t="s">
        <v>1060</v>
      </c>
      <c r="K55" s="37" t="s">
        <v>629</v>
      </c>
      <c r="L55" s="33" t="s">
        <v>242</v>
      </c>
      <c r="M55" s="33" t="s">
        <v>1061</v>
      </c>
      <c r="N55" s="33" t="s">
        <v>343</v>
      </c>
      <c r="O55" s="33" t="s">
        <v>258</v>
      </c>
      <c r="P55" s="33" t="s">
        <v>258</v>
      </c>
      <c r="Q55" s="33" t="s">
        <v>174</v>
      </c>
      <c r="R55" s="33" t="s">
        <v>631</v>
      </c>
      <c r="S55" s="33" t="s">
        <v>635</v>
      </c>
      <c r="T55" s="33" t="s">
        <v>354</v>
      </c>
      <c r="U55" s="33" t="s">
        <v>300</v>
      </c>
      <c r="V55" s="37" t="s">
        <v>359</v>
      </c>
      <c r="W55" s="37" t="s">
        <v>373</v>
      </c>
      <c r="X55" s="33" t="s">
        <v>232</v>
      </c>
      <c r="Y55" s="37" t="s">
        <v>374</v>
      </c>
      <c r="Z55" s="33" t="s">
        <v>127</v>
      </c>
      <c r="AA55" s="33" t="s">
        <v>127</v>
      </c>
      <c r="AB55" s="33" t="s">
        <v>417</v>
      </c>
      <c r="AC55" s="33" t="s">
        <v>422</v>
      </c>
      <c r="AD55" s="33" t="s">
        <v>732</v>
      </c>
      <c r="AE55" s="33" t="s">
        <v>639</v>
      </c>
      <c r="AF55" s="3" t="s">
        <v>78</v>
      </c>
    </row>
    <row r="56" spans="1:32" ht="45" x14ac:dyDescent="0.25">
      <c r="A56" s="31"/>
      <c r="B56" s="34" t="s">
        <v>140</v>
      </c>
      <c r="C56" s="34" t="s">
        <v>1069</v>
      </c>
      <c r="D56" s="35" t="s">
        <v>142</v>
      </c>
      <c r="E56" s="35" t="s">
        <v>141</v>
      </c>
      <c r="F56" s="35" t="s">
        <v>623</v>
      </c>
      <c r="G56" s="35" t="s">
        <v>141</v>
      </c>
      <c r="H56" s="35" t="s">
        <v>141</v>
      </c>
      <c r="I56" s="35" t="s">
        <v>142</v>
      </c>
      <c r="J56" s="35" t="s">
        <v>141</v>
      </c>
      <c r="K56" s="35" t="s">
        <v>142</v>
      </c>
      <c r="L56" s="35" t="s">
        <v>141</v>
      </c>
      <c r="M56" s="35" t="s">
        <v>141</v>
      </c>
      <c r="N56" s="35" t="s">
        <v>141</v>
      </c>
      <c r="O56" s="35" t="s">
        <v>141</v>
      </c>
      <c r="P56" s="35" t="s">
        <v>141</v>
      </c>
      <c r="Q56" s="35" t="s">
        <v>141</v>
      </c>
      <c r="R56" s="35" t="s">
        <v>141</v>
      </c>
      <c r="S56" s="35" t="s">
        <v>141</v>
      </c>
      <c r="T56" s="35" t="s">
        <v>141</v>
      </c>
      <c r="U56" s="35" t="s">
        <v>141</v>
      </c>
      <c r="V56" s="35" t="s">
        <v>142</v>
      </c>
      <c r="W56" s="35" t="s">
        <v>141</v>
      </c>
      <c r="X56" s="35" t="s">
        <v>232</v>
      </c>
      <c r="Y56" s="35" t="s">
        <v>141</v>
      </c>
      <c r="Z56" s="35" t="s">
        <v>141</v>
      </c>
      <c r="AA56" s="35" t="s">
        <v>141</v>
      </c>
      <c r="AB56" s="35" t="s">
        <v>141</v>
      </c>
      <c r="AC56" s="35" t="s">
        <v>141</v>
      </c>
      <c r="AD56" s="35" t="s">
        <v>141</v>
      </c>
      <c r="AE56" s="35" t="s">
        <v>142</v>
      </c>
      <c r="AF56" s="3" t="s">
        <v>78</v>
      </c>
    </row>
    <row r="57" spans="1:32" ht="212.25" customHeight="1" x14ac:dyDescent="0.25">
      <c r="A57" s="31"/>
      <c r="B57" s="32" t="s">
        <v>143</v>
      </c>
      <c r="C57" s="38" t="s">
        <v>144</v>
      </c>
      <c r="D57" s="33" t="s">
        <v>298</v>
      </c>
      <c r="E57" s="33"/>
      <c r="F57" s="33" t="s">
        <v>212</v>
      </c>
      <c r="G57" s="33"/>
      <c r="H57" s="33"/>
      <c r="I57" s="33" t="s">
        <v>180</v>
      </c>
      <c r="J57" s="33" t="s">
        <v>338</v>
      </c>
      <c r="K57" s="37" t="s">
        <v>657</v>
      </c>
      <c r="L57" s="33"/>
      <c r="M57" s="33" t="s">
        <v>279</v>
      </c>
      <c r="N57" s="33"/>
      <c r="O57" s="33"/>
      <c r="P57" s="33"/>
      <c r="Q57" s="33"/>
      <c r="R57" s="37" t="s">
        <v>205</v>
      </c>
      <c r="S57" s="33" t="s">
        <v>205</v>
      </c>
      <c r="T57" s="33" t="s">
        <v>355</v>
      </c>
      <c r="U57" s="37" t="s">
        <v>345</v>
      </c>
      <c r="V57" s="37" t="s">
        <v>360</v>
      </c>
      <c r="W57" s="33" t="s">
        <v>216</v>
      </c>
      <c r="X57" s="33"/>
      <c r="Y57" s="33" t="s">
        <v>294</v>
      </c>
      <c r="Z57" s="33" t="s">
        <v>294</v>
      </c>
      <c r="AA57" s="33" t="s">
        <v>294</v>
      </c>
      <c r="AB57" s="33" t="s">
        <v>294</v>
      </c>
      <c r="AC57" s="33" t="s">
        <v>335</v>
      </c>
      <c r="AD57" s="33" t="s">
        <v>733</v>
      </c>
      <c r="AE57" s="162"/>
      <c r="AF57" s="3"/>
    </row>
    <row r="58" spans="1:32" ht="45" customHeight="1" x14ac:dyDescent="0.25">
      <c r="A58" s="213" t="s">
        <v>8</v>
      </c>
      <c r="B58" s="39" t="s">
        <v>9</v>
      </c>
      <c r="C58" s="39" t="s">
        <v>95</v>
      </c>
      <c r="D58" s="40" t="s">
        <v>93</v>
      </c>
      <c r="E58" s="40" t="s">
        <v>93</v>
      </c>
      <c r="F58" s="40" t="s">
        <v>93</v>
      </c>
      <c r="G58" s="40" t="s">
        <v>93</v>
      </c>
      <c r="H58" s="40" t="s">
        <v>93</v>
      </c>
      <c r="I58" s="40" t="s">
        <v>94</v>
      </c>
      <c r="J58" s="40" t="s">
        <v>94</v>
      </c>
      <c r="K58" s="40" t="s">
        <v>93</v>
      </c>
      <c r="L58" s="40" t="s">
        <v>94</v>
      </c>
      <c r="M58" s="40" t="s">
        <v>66</v>
      </c>
      <c r="N58" s="40" t="s">
        <v>93</v>
      </c>
      <c r="O58" s="40" t="s">
        <v>94</v>
      </c>
      <c r="P58" s="40" t="s">
        <v>94</v>
      </c>
      <c r="Q58" s="40" t="s">
        <v>93</v>
      </c>
      <c r="R58" s="40" t="s">
        <v>93</v>
      </c>
      <c r="S58" s="40" t="s">
        <v>93</v>
      </c>
      <c r="T58" s="40" t="s">
        <v>93</v>
      </c>
      <c r="U58" s="40" t="s">
        <v>93</v>
      </c>
      <c r="V58" s="40" t="s">
        <v>94</v>
      </c>
      <c r="W58" s="40" t="s">
        <v>66</v>
      </c>
      <c r="X58" s="40" t="s">
        <v>94</v>
      </c>
      <c r="Y58" s="40" t="s">
        <v>93</v>
      </c>
      <c r="Z58" s="40" t="s">
        <v>66</v>
      </c>
      <c r="AA58" s="40" t="s">
        <v>93</v>
      </c>
      <c r="AB58" s="40" t="s">
        <v>93</v>
      </c>
      <c r="AC58" s="40" t="s">
        <v>94</v>
      </c>
      <c r="AD58" s="40" t="s">
        <v>94</v>
      </c>
      <c r="AE58" s="40" t="s">
        <v>66</v>
      </c>
      <c r="AF58" s="3" t="s">
        <v>78</v>
      </c>
    </row>
    <row r="59" spans="1:32" ht="361.5" customHeight="1" x14ac:dyDescent="0.25">
      <c r="A59" s="213"/>
      <c r="B59" s="41" t="s">
        <v>10</v>
      </c>
      <c r="C59" s="41" t="s">
        <v>77</v>
      </c>
      <c r="D59" s="42" t="s">
        <v>1070</v>
      </c>
      <c r="E59" s="42" t="s">
        <v>371</v>
      </c>
      <c r="F59" s="42" t="s">
        <v>1062</v>
      </c>
      <c r="G59" s="42" t="s">
        <v>253</v>
      </c>
      <c r="H59" s="42" t="s">
        <v>254</v>
      </c>
      <c r="I59" s="42" t="s">
        <v>96</v>
      </c>
      <c r="J59" s="42"/>
      <c r="K59" s="42" t="s">
        <v>189</v>
      </c>
      <c r="L59" s="43" t="s">
        <v>735</v>
      </c>
      <c r="M59" s="42" t="s">
        <v>280</v>
      </c>
      <c r="N59" s="42" t="s">
        <v>271</v>
      </c>
      <c r="O59" s="42"/>
      <c r="P59" s="42"/>
      <c r="Q59" s="42" t="s">
        <v>275</v>
      </c>
      <c r="R59" s="42" t="s">
        <v>115</v>
      </c>
      <c r="S59" s="42" t="s">
        <v>164</v>
      </c>
      <c r="T59" s="42" t="s">
        <v>702</v>
      </c>
      <c r="U59" s="42" t="s">
        <v>703</v>
      </c>
      <c r="V59" s="42" t="s">
        <v>734</v>
      </c>
      <c r="W59" s="42" t="s">
        <v>841</v>
      </c>
      <c r="X59" s="42"/>
      <c r="Y59" s="42" t="s">
        <v>842</v>
      </c>
      <c r="Z59" s="42" t="s">
        <v>1071</v>
      </c>
      <c r="AA59" s="42" t="s">
        <v>656</v>
      </c>
      <c r="AB59" s="42" t="s">
        <v>656</v>
      </c>
      <c r="AC59" s="42" t="s">
        <v>815</v>
      </c>
      <c r="AD59" s="42" t="s">
        <v>815</v>
      </c>
      <c r="AE59" s="42" t="s">
        <v>1072</v>
      </c>
      <c r="AF59" s="3" t="s">
        <v>78</v>
      </c>
    </row>
    <row r="60" spans="1:32" ht="240" x14ac:dyDescent="0.25">
      <c r="A60" s="213"/>
      <c r="B60" s="41" t="s">
        <v>11</v>
      </c>
      <c r="C60" s="41" t="s">
        <v>120</v>
      </c>
      <c r="D60" s="42" t="s">
        <v>181</v>
      </c>
      <c r="E60" s="42" t="s">
        <v>667</v>
      </c>
      <c r="F60" s="42" t="s">
        <v>119</v>
      </c>
      <c r="G60" s="42"/>
      <c r="H60" s="42"/>
      <c r="I60" s="42" t="s">
        <v>119</v>
      </c>
      <c r="J60" s="42" t="s">
        <v>999</v>
      </c>
      <c r="K60" s="42"/>
      <c r="L60" s="42" t="s">
        <v>1005</v>
      </c>
      <c r="M60" s="42" t="s">
        <v>119</v>
      </c>
      <c r="N60" s="42" t="s">
        <v>296</v>
      </c>
      <c r="O60" s="42" t="s">
        <v>296</v>
      </c>
      <c r="P60" s="42" t="s">
        <v>1002</v>
      </c>
      <c r="Q60" s="42"/>
      <c r="R60" s="42" t="s">
        <v>1000</v>
      </c>
      <c r="S60" s="42" t="s">
        <v>1073</v>
      </c>
      <c r="T60" s="42" t="s">
        <v>357</v>
      </c>
      <c r="U60" s="42" t="s">
        <v>196</v>
      </c>
      <c r="V60" s="42"/>
      <c r="W60" s="43"/>
      <c r="X60" s="43"/>
      <c r="Y60" s="43"/>
      <c r="Z60" s="43"/>
      <c r="AA60" s="43"/>
      <c r="AB60" s="43"/>
      <c r="AC60" s="42"/>
      <c r="AD60" s="42"/>
      <c r="AE60" s="42" t="s">
        <v>1063</v>
      </c>
      <c r="AF60" s="3" t="s">
        <v>78</v>
      </c>
    </row>
    <row r="61" spans="1:32" ht="30" x14ac:dyDescent="0.25">
      <c r="A61" s="205" t="s">
        <v>12</v>
      </c>
      <c r="B61" s="44" t="s">
        <v>100</v>
      </c>
      <c r="C61" s="44" t="s">
        <v>74</v>
      </c>
      <c r="D61" s="45" t="s">
        <v>62</v>
      </c>
      <c r="E61" s="45" t="s">
        <v>62</v>
      </c>
      <c r="F61" s="45" t="s">
        <v>62</v>
      </c>
      <c r="G61" s="45" t="s">
        <v>67</v>
      </c>
      <c r="H61" s="45" t="s">
        <v>67</v>
      </c>
      <c r="I61" s="45" t="s">
        <v>62</v>
      </c>
      <c r="J61" s="45" t="s">
        <v>62</v>
      </c>
      <c r="K61" s="45" t="s">
        <v>62</v>
      </c>
      <c r="L61" s="45" t="s">
        <v>62</v>
      </c>
      <c r="M61" s="45" t="s">
        <v>62</v>
      </c>
      <c r="N61" s="45" t="s">
        <v>62</v>
      </c>
      <c r="O61" s="45" t="s">
        <v>62</v>
      </c>
      <c r="P61" s="45" t="s">
        <v>62</v>
      </c>
      <c r="Q61" s="45" t="s">
        <v>62</v>
      </c>
      <c r="R61" s="45" t="s">
        <v>67</v>
      </c>
      <c r="S61" s="45" t="s">
        <v>67</v>
      </c>
      <c r="T61" s="55" t="s">
        <v>62</v>
      </c>
      <c r="U61" s="45" t="s">
        <v>68</v>
      </c>
      <c r="V61" s="45" t="s">
        <v>62</v>
      </c>
      <c r="W61" s="45" t="s">
        <v>68</v>
      </c>
      <c r="X61" s="45" t="s">
        <v>62</v>
      </c>
      <c r="Y61" s="45" t="s">
        <v>62</v>
      </c>
      <c r="Z61" s="45" t="s">
        <v>62</v>
      </c>
      <c r="AA61" s="45" t="s">
        <v>62</v>
      </c>
      <c r="AB61" s="45" t="s">
        <v>62</v>
      </c>
      <c r="AC61" s="45" t="s">
        <v>68</v>
      </c>
      <c r="AD61" s="45" t="s">
        <v>62</v>
      </c>
      <c r="AE61" s="45" t="s">
        <v>68</v>
      </c>
      <c r="AF61" s="3" t="s">
        <v>78</v>
      </c>
    </row>
    <row r="62" spans="1:32" ht="181.15" customHeight="1" x14ac:dyDescent="0.25">
      <c r="A62" s="205"/>
      <c r="B62" s="46" t="s">
        <v>69</v>
      </c>
      <c r="C62" s="46" t="s">
        <v>97</v>
      </c>
      <c r="D62" s="47" t="s">
        <v>1064</v>
      </c>
      <c r="E62" s="47" t="s">
        <v>372</v>
      </c>
      <c r="F62" s="47" t="s">
        <v>213</v>
      </c>
      <c r="G62" s="47" t="s">
        <v>255</v>
      </c>
      <c r="H62" s="47" t="s">
        <v>1065</v>
      </c>
      <c r="I62" s="47" t="s">
        <v>1064</v>
      </c>
      <c r="J62" s="47" t="s">
        <v>151</v>
      </c>
      <c r="K62" s="54" t="s">
        <v>339</v>
      </c>
      <c r="L62" s="47" t="s">
        <v>243</v>
      </c>
      <c r="M62" s="47" t="s">
        <v>281</v>
      </c>
      <c r="N62" s="47" t="s">
        <v>297</v>
      </c>
      <c r="O62" s="47" t="s">
        <v>151</v>
      </c>
      <c r="P62" s="47" t="s">
        <v>151</v>
      </c>
      <c r="Q62" s="47" t="s">
        <v>170</v>
      </c>
      <c r="R62" s="47" t="s">
        <v>107</v>
      </c>
      <c r="S62" s="47" t="s">
        <v>165</v>
      </c>
      <c r="T62" s="54" t="s">
        <v>356</v>
      </c>
      <c r="U62" s="47" t="s">
        <v>197</v>
      </c>
      <c r="V62" s="47" t="s">
        <v>201</v>
      </c>
      <c r="W62" s="47" t="s">
        <v>295</v>
      </c>
      <c r="X62" s="47" t="s">
        <v>376</v>
      </c>
      <c r="Y62" s="47" t="s">
        <v>117</v>
      </c>
      <c r="Z62" s="47" t="s">
        <v>117</v>
      </c>
      <c r="AA62" s="47" t="s">
        <v>117</v>
      </c>
      <c r="AB62" s="47" t="s">
        <v>418</v>
      </c>
      <c r="AC62" s="47" t="s">
        <v>314</v>
      </c>
      <c r="AD62" s="47" t="s">
        <v>704</v>
      </c>
      <c r="AE62" s="47" t="s">
        <v>287</v>
      </c>
      <c r="AF62" s="3" t="s">
        <v>78</v>
      </c>
    </row>
    <row r="63" spans="1:32" ht="30" x14ac:dyDescent="0.25">
      <c r="A63" s="205"/>
      <c r="B63" s="44" t="s">
        <v>99</v>
      </c>
      <c r="C63" s="44" t="s">
        <v>75</v>
      </c>
      <c r="D63" s="45" t="s">
        <v>814</v>
      </c>
      <c r="E63" s="45" t="s">
        <v>67</v>
      </c>
      <c r="F63" s="45" t="s">
        <v>800</v>
      </c>
      <c r="G63" s="45" t="s">
        <v>67</v>
      </c>
      <c r="H63" s="45" t="s">
        <v>67</v>
      </c>
      <c r="I63" s="45" t="s">
        <v>67</v>
      </c>
      <c r="J63" s="45" t="s">
        <v>67</v>
      </c>
      <c r="K63" s="45" t="s">
        <v>67</v>
      </c>
      <c r="L63" s="45" t="s">
        <v>67</v>
      </c>
      <c r="M63" s="45" t="s">
        <v>67</v>
      </c>
      <c r="N63" s="45" t="s">
        <v>62</v>
      </c>
      <c r="O63" s="45" t="s">
        <v>67</v>
      </c>
      <c r="P63" s="45" t="s">
        <v>67</v>
      </c>
      <c r="Q63" s="45" t="s">
        <v>62</v>
      </c>
      <c r="R63" s="45" t="s">
        <v>67</v>
      </c>
      <c r="S63" s="45" t="s">
        <v>67</v>
      </c>
      <c r="T63" s="45" t="s">
        <v>62</v>
      </c>
      <c r="U63" s="45" t="s">
        <v>67</v>
      </c>
      <c r="V63" s="45" t="s">
        <v>67</v>
      </c>
      <c r="W63" s="45" t="s">
        <v>67</v>
      </c>
      <c r="X63" s="45" t="s">
        <v>62</v>
      </c>
      <c r="Y63" s="45" t="s">
        <v>67</v>
      </c>
      <c r="Z63" s="45" t="s">
        <v>67</v>
      </c>
      <c r="AA63" s="45" t="s">
        <v>62</v>
      </c>
      <c r="AB63" s="45" t="s">
        <v>62</v>
      </c>
      <c r="AC63" s="45" t="s">
        <v>67</v>
      </c>
      <c r="AD63" s="45" t="s">
        <v>67</v>
      </c>
      <c r="AE63" s="45" t="s">
        <v>67</v>
      </c>
      <c r="AF63" s="3" t="s">
        <v>78</v>
      </c>
    </row>
    <row r="64" spans="1:32" ht="195" x14ac:dyDescent="0.25">
      <c r="A64" s="205"/>
      <c r="B64" s="46" t="s">
        <v>98</v>
      </c>
      <c r="C64" s="46" t="s">
        <v>101</v>
      </c>
      <c r="D64" s="47" t="s">
        <v>108</v>
      </c>
      <c r="E64" s="47" t="s">
        <v>108</v>
      </c>
      <c r="F64" s="47" t="s">
        <v>801</v>
      </c>
      <c r="G64" s="47" t="s">
        <v>108</v>
      </c>
      <c r="H64" s="47" t="s">
        <v>108</v>
      </c>
      <c r="I64" s="47" t="s">
        <v>108</v>
      </c>
      <c r="J64" s="47" t="s">
        <v>108</v>
      </c>
      <c r="K64" s="47" t="s">
        <v>108</v>
      </c>
      <c r="L64" s="47" t="s">
        <v>108</v>
      </c>
      <c r="M64" s="47" t="s">
        <v>276</v>
      </c>
      <c r="N64" s="47" t="s">
        <v>272</v>
      </c>
      <c r="O64" s="47" t="s">
        <v>108</v>
      </c>
      <c r="P64" s="47" t="s">
        <v>108</v>
      </c>
      <c r="Q64" s="47" t="s">
        <v>367</v>
      </c>
      <c r="R64" s="47" t="s">
        <v>310</v>
      </c>
      <c r="S64" s="47" t="s">
        <v>311</v>
      </c>
      <c r="T64" s="47" t="s">
        <v>724</v>
      </c>
      <c r="U64" s="47" t="s">
        <v>108</v>
      </c>
      <c r="V64" s="47" t="s">
        <v>668</v>
      </c>
      <c r="W64" s="47" t="s">
        <v>108</v>
      </c>
      <c r="X64" s="47" t="s">
        <v>729</v>
      </c>
      <c r="Y64" s="47" t="s">
        <v>108</v>
      </c>
      <c r="Z64" s="47" t="s">
        <v>108</v>
      </c>
      <c r="AA64" s="47" t="s">
        <v>108</v>
      </c>
      <c r="AB64" s="47" t="s">
        <v>108</v>
      </c>
      <c r="AC64" s="47" t="s">
        <v>108</v>
      </c>
      <c r="AD64" s="47" t="s">
        <v>108</v>
      </c>
      <c r="AE64" s="47" t="s">
        <v>108</v>
      </c>
      <c r="AF64" s="3" t="s">
        <v>78</v>
      </c>
    </row>
    <row r="65" spans="1:32" x14ac:dyDescent="0.25">
      <c r="A65" s="48" t="s">
        <v>78</v>
      </c>
      <c r="B65" s="48" t="s">
        <v>78</v>
      </c>
      <c r="C65" s="48" t="s">
        <v>78</v>
      </c>
      <c r="D65" s="48" t="s">
        <v>78</v>
      </c>
      <c r="E65" s="48"/>
      <c r="F65" s="48" t="s">
        <v>78</v>
      </c>
      <c r="G65" s="48"/>
      <c r="H65" s="48"/>
      <c r="I65" s="48" t="s">
        <v>78</v>
      </c>
      <c r="J65" s="48" t="s">
        <v>78</v>
      </c>
      <c r="K65" s="48" t="s">
        <v>78</v>
      </c>
      <c r="L65" s="48" t="s">
        <v>78</v>
      </c>
      <c r="M65" s="48"/>
      <c r="N65" s="48"/>
      <c r="O65" s="48" t="s">
        <v>78</v>
      </c>
      <c r="P65" s="48"/>
      <c r="Q65" s="48"/>
      <c r="R65" s="48" t="s">
        <v>78</v>
      </c>
      <c r="S65" s="48"/>
      <c r="T65" s="48"/>
      <c r="U65" s="48" t="s">
        <v>78</v>
      </c>
      <c r="V65" s="48" t="s">
        <v>78</v>
      </c>
      <c r="W65" s="48" t="s">
        <v>78</v>
      </c>
      <c r="X65" s="48"/>
      <c r="Y65" s="48" t="s">
        <v>78</v>
      </c>
      <c r="Z65" s="48" t="s">
        <v>78</v>
      </c>
      <c r="AA65" s="48" t="s">
        <v>78</v>
      </c>
      <c r="AB65" s="48"/>
      <c r="AC65" s="48" t="s">
        <v>78</v>
      </c>
      <c r="AD65" s="48"/>
      <c r="AE65" s="48" t="s">
        <v>78</v>
      </c>
      <c r="AF65" s="3" t="s">
        <v>78</v>
      </c>
    </row>
  </sheetData>
  <customSheetViews>
    <customSheetView guid="{D2223AB3-642C-47D9-B754-6FC056AE9EFB}" scale="70">
      <pane xSplit="3" ySplit="2" topLeftCell="D3" activePane="bottomRight" state="frozen"/>
      <selection pane="bottomRight" activeCell="E3" sqref="E3"/>
      <pageMargins left="0.25" right="0.25" top="0.75" bottom="0.5" header="0.3" footer="0.3"/>
      <pageSetup paperSize="17" scale="85" orientation="landscape" r:id="rId1"/>
      <headerFooter>
        <oddFooter>Page &amp;P</oddFooter>
      </headerFooter>
    </customSheetView>
    <customSheetView guid="{A4401D6F-9B28-4433-87C6-EC3F036A8738}" scale="70">
      <pane xSplit="3" ySplit="2" topLeftCell="X64" activePane="bottomRight" state="frozen"/>
      <selection pane="bottomRight" activeCell="X59" sqref="X59"/>
      <pageMargins left="0.25" right="0.25" top="0.75" bottom="0.5" header="0.3" footer="0.3"/>
      <pageSetup paperSize="17" scale="85" orientation="landscape" r:id="rId2"/>
      <headerFooter>
        <oddFooter>Page &amp;P</oddFooter>
      </headerFooter>
    </customSheetView>
  </customSheetViews>
  <mergeCells count="12">
    <mergeCell ref="A61:A64"/>
    <mergeCell ref="B7:B12"/>
    <mergeCell ref="A14:A32"/>
    <mergeCell ref="B15:B17"/>
    <mergeCell ref="B24:B31"/>
    <mergeCell ref="A33:A48"/>
    <mergeCell ref="B33:B36"/>
    <mergeCell ref="B37:B46"/>
    <mergeCell ref="B51:B53"/>
    <mergeCell ref="A58:A60"/>
    <mergeCell ref="A3:A13"/>
    <mergeCell ref="B19:B22"/>
  </mergeCells>
  <dataValidations count="1">
    <dataValidation type="list" allowBlank="1" showInputMessage="1" showErrorMessage="1" sqref="D13:AE13">
      <formula1>Mechanism</formula1>
    </dataValidation>
  </dataValidations>
  <pageMargins left="0.25" right="0.25" top="0.75" bottom="0.5" header="0.3" footer="0.3"/>
  <pageSetup paperSize="17" scale="85" orientation="landscape" r:id="rId3"/>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sheetPr>
  <dimension ref="A1:AG69"/>
  <sheetViews>
    <sheetView zoomScale="85" zoomScaleNormal="85" workbookViewId="0">
      <pane xSplit="3" ySplit="2" topLeftCell="P3" activePane="bottomRight" state="frozen"/>
      <selection pane="topRight" activeCell="D1" sqref="D1"/>
      <selection pane="bottomLeft" activeCell="A5" sqref="A5"/>
      <selection pane="bottomRight" activeCell="Q2" sqref="Q2"/>
    </sheetView>
  </sheetViews>
  <sheetFormatPr defaultColWidth="9.140625" defaultRowHeight="15" x14ac:dyDescent="0.25"/>
  <cols>
    <col min="1" max="1" width="6.28515625" style="73" customWidth="1"/>
    <col min="2" max="2" width="16.7109375" style="73" customWidth="1"/>
    <col min="3" max="3" width="28.42578125" style="73" customWidth="1"/>
    <col min="4" max="32" width="46.140625" style="74" customWidth="1"/>
    <col min="33" max="33" width="10" style="74" bestFit="1" customWidth="1"/>
    <col min="34" max="38" width="9.140625" style="75" customWidth="1"/>
    <col min="39" max="16384" width="9.140625" style="75"/>
  </cols>
  <sheetData>
    <row r="1" spans="1:33" x14ac:dyDescent="0.25">
      <c r="A1" s="76"/>
      <c r="B1" s="76" t="s">
        <v>425</v>
      </c>
      <c r="C1" s="76" t="s">
        <v>378</v>
      </c>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77" t="s">
        <v>78</v>
      </c>
    </row>
    <row r="2" spans="1:33" s="198" customFormat="1" ht="99" customHeight="1" x14ac:dyDescent="0.25">
      <c r="A2" s="1"/>
      <c r="B2" s="167" t="s">
        <v>0</v>
      </c>
      <c r="C2" s="167" t="s">
        <v>182</v>
      </c>
      <c r="D2" s="194" t="s">
        <v>1074</v>
      </c>
      <c r="E2" s="194" t="s">
        <v>1016</v>
      </c>
      <c r="F2" s="194" t="s">
        <v>1017</v>
      </c>
      <c r="G2" s="194" t="s">
        <v>611</v>
      </c>
      <c r="H2" s="194" t="s">
        <v>1018</v>
      </c>
      <c r="I2" s="195" t="s">
        <v>851</v>
      </c>
      <c r="J2" s="194" t="s">
        <v>1019</v>
      </c>
      <c r="K2" s="195" t="s">
        <v>852</v>
      </c>
      <c r="L2" s="195" t="s">
        <v>853</v>
      </c>
      <c r="M2" s="195" t="s">
        <v>854</v>
      </c>
      <c r="N2" s="195" t="s">
        <v>907</v>
      </c>
      <c r="O2" s="195" t="s">
        <v>855</v>
      </c>
      <c r="P2" s="195" t="s">
        <v>856</v>
      </c>
      <c r="Q2" s="195" t="s">
        <v>930</v>
      </c>
      <c r="R2" s="196" t="s">
        <v>933</v>
      </c>
      <c r="S2" s="194" t="s">
        <v>1020</v>
      </c>
      <c r="T2" s="194" t="s">
        <v>857</v>
      </c>
      <c r="U2" s="194" t="s">
        <v>858</v>
      </c>
      <c r="V2" s="195" t="s">
        <v>781</v>
      </c>
      <c r="W2" s="194" t="s">
        <v>859</v>
      </c>
      <c r="X2" s="194" t="s">
        <v>1021</v>
      </c>
      <c r="Y2" s="194" t="s">
        <v>860</v>
      </c>
      <c r="Z2" s="194" t="s">
        <v>1022</v>
      </c>
      <c r="AA2" s="194" t="s">
        <v>1023</v>
      </c>
      <c r="AB2" s="194" t="s">
        <v>797</v>
      </c>
      <c r="AC2" s="194" t="s">
        <v>850</v>
      </c>
      <c r="AD2" s="194" t="s">
        <v>426</v>
      </c>
      <c r="AE2" s="194" t="s">
        <v>788</v>
      </c>
      <c r="AF2" s="194" t="s">
        <v>789</v>
      </c>
      <c r="AG2" s="197" t="s">
        <v>78</v>
      </c>
    </row>
    <row r="3" spans="1:33" ht="409.5" customHeight="1" x14ac:dyDescent="0.25">
      <c r="A3" s="237" t="s">
        <v>43</v>
      </c>
      <c r="B3" s="83" t="s">
        <v>1</v>
      </c>
      <c r="C3" s="83" t="s">
        <v>53</v>
      </c>
      <c r="D3" s="163" t="s">
        <v>861</v>
      </c>
      <c r="E3" s="163" t="s">
        <v>867</v>
      </c>
      <c r="F3" s="84" t="s">
        <v>819</v>
      </c>
      <c r="G3" s="163" t="s">
        <v>892</v>
      </c>
      <c r="H3" s="85" t="s">
        <v>893</v>
      </c>
      <c r="I3" s="86" t="s">
        <v>765</v>
      </c>
      <c r="J3" s="163" t="s">
        <v>1075</v>
      </c>
      <c r="K3" s="86" t="s">
        <v>898</v>
      </c>
      <c r="L3" s="85" t="s">
        <v>688</v>
      </c>
      <c r="M3" s="85" t="s">
        <v>820</v>
      </c>
      <c r="N3" s="85" t="s">
        <v>908</v>
      </c>
      <c r="O3" s="85" t="s">
        <v>917</v>
      </c>
      <c r="P3" s="85" t="s">
        <v>919</v>
      </c>
      <c r="Q3" s="85" t="s">
        <v>934</v>
      </c>
      <c r="R3" s="85" t="s">
        <v>935</v>
      </c>
      <c r="S3" s="84" t="s">
        <v>828</v>
      </c>
      <c r="T3" s="84" t="s">
        <v>427</v>
      </c>
      <c r="U3" s="84" t="s">
        <v>428</v>
      </c>
      <c r="V3" s="86" t="s">
        <v>946</v>
      </c>
      <c r="W3" s="84" t="s">
        <v>951</v>
      </c>
      <c r="X3" s="84" t="s">
        <v>429</v>
      </c>
      <c r="Y3" s="84" t="s">
        <v>966</v>
      </c>
      <c r="Z3" s="84" t="s">
        <v>831</v>
      </c>
      <c r="AA3" s="84" t="s">
        <v>430</v>
      </c>
      <c r="AB3" s="163" t="s">
        <v>808</v>
      </c>
      <c r="AC3" s="163" t="s">
        <v>994</v>
      </c>
      <c r="AD3" s="84" t="s">
        <v>691</v>
      </c>
      <c r="AE3" s="84" t="s">
        <v>847</v>
      </c>
      <c r="AF3" s="84" t="s">
        <v>1076</v>
      </c>
      <c r="AG3" s="82" t="s">
        <v>78</v>
      </c>
    </row>
    <row r="4" spans="1:33" ht="255" x14ac:dyDescent="0.25">
      <c r="A4" s="238"/>
      <c r="B4" s="78" t="s">
        <v>83</v>
      </c>
      <c r="C4" s="78" t="s">
        <v>116</v>
      </c>
      <c r="D4" s="80" t="s">
        <v>431</v>
      </c>
      <c r="E4" s="79" t="s">
        <v>868</v>
      </c>
      <c r="F4" s="79" t="s">
        <v>432</v>
      </c>
      <c r="G4" s="79" t="s">
        <v>869</v>
      </c>
      <c r="H4" s="87" t="s">
        <v>870</v>
      </c>
      <c r="I4" s="79" t="s">
        <v>871</v>
      </c>
      <c r="J4" s="79" t="s">
        <v>872</v>
      </c>
      <c r="K4" s="80" t="s">
        <v>873</v>
      </c>
      <c r="L4" s="80" t="s">
        <v>876</v>
      </c>
      <c r="M4" s="80" t="s">
        <v>877</v>
      </c>
      <c r="N4" s="80" t="s">
        <v>878</v>
      </c>
      <c r="O4" s="80" t="s">
        <v>874</v>
      </c>
      <c r="P4" s="87" t="s">
        <v>879</v>
      </c>
      <c r="Q4" s="80" t="s">
        <v>880</v>
      </c>
      <c r="R4" s="87" t="s">
        <v>881</v>
      </c>
      <c r="S4" s="80" t="s">
        <v>813</v>
      </c>
      <c r="T4" s="79" t="s">
        <v>433</v>
      </c>
      <c r="U4" s="79" t="s">
        <v>882</v>
      </c>
      <c r="V4" s="79" t="s">
        <v>883</v>
      </c>
      <c r="W4" s="79" t="s">
        <v>884</v>
      </c>
      <c r="X4" s="88" t="s">
        <v>885</v>
      </c>
      <c r="Y4" s="79" t="s">
        <v>875</v>
      </c>
      <c r="Z4" s="79" t="s">
        <v>886</v>
      </c>
      <c r="AA4" s="88" t="s">
        <v>434</v>
      </c>
      <c r="AB4" s="79" t="s">
        <v>887</v>
      </c>
      <c r="AC4" s="79" t="s">
        <v>692</v>
      </c>
      <c r="AD4" s="88" t="s">
        <v>435</v>
      </c>
      <c r="AE4" s="79" t="s">
        <v>888</v>
      </c>
      <c r="AF4" s="79" t="s">
        <v>714</v>
      </c>
      <c r="AG4" s="82" t="s">
        <v>78</v>
      </c>
    </row>
    <row r="5" spans="1:33" ht="60" x14ac:dyDescent="0.25">
      <c r="A5" s="238"/>
      <c r="B5" s="83" t="s">
        <v>13</v>
      </c>
      <c r="C5" s="83" t="s">
        <v>41</v>
      </c>
      <c r="D5" s="84" t="s">
        <v>232</v>
      </c>
      <c r="E5" s="84" t="s">
        <v>232</v>
      </c>
      <c r="F5" s="84" t="s">
        <v>232</v>
      </c>
      <c r="G5" s="84" t="s">
        <v>437</v>
      </c>
      <c r="H5" s="85" t="s">
        <v>436</v>
      </c>
      <c r="I5" s="85" t="s">
        <v>438</v>
      </c>
      <c r="J5" s="85" t="s">
        <v>438</v>
      </c>
      <c r="K5" s="85" t="s">
        <v>661</v>
      </c>
      <c r="L5" s="85" t="s">
        <v>770</v>
      </c>
      <c r="M5" s="85" t="s">
        <v>768</v>
      </c>
      <c r="N5" s="85" t="s">
        <v>769</v>
      </c>
      <c r="O5" s="85"/>
      <c r="P5" s="85" t="s">
        <v>777</v>
      </c>
      <c r="Q5" s="85" t="s">
        <v>743</v>
      </c>
      <c r="R5" s="85" t="s">
        <v>439</v>
      </c>
      <c r="S5" s="84" t="s">
        <v>440</v>
      </c>
      <c r="T5" s="163" t="s">
        <v>758</v>
      </c>
      <c r="U5" s="84" t="s">
        <v>441</v>
      </c>
      <c r="V5" s="85" t="s">
        <v>442</v>
      </c>
      <c r="W5" s="84" t="s">
        <v>232</v>
      </c>
      <c r="X5" s="84" t="s">
        <v>232</v>
      </c>
      <c r="Y5" s="84" t="s">
        <v>443</v>
      </c>
      <c r="Z5" s="84" t="s">
        <v>444</v>
      </c>
      <c r="AA5" s="163" t="s">
        <v>663</v>
      </c>
      <c r="AB5" s="84" t="s">
        <v>995</v>
      </c>
      <c r="AC5" s="84" t="s">
        <v>445</v>
      </c>
      <c r="AD5" s="84" t="s">
        <v>446</v>
      </c>
      <c r="AE5" s="84" t="s">
        <v>979</v>
      </c>
      <c r="AF5" s="84" t="s">
        <v>980</v>
      </c>
      <c r="AG5" s="82" t="s">
        <v>78</v>
      </c>
    </row>
    <row r="6" spans="1:33" ht="405" x14ac:dyDescent="0.25">
      <c r="A6" s="238"/>
      <c r="B6" s="78" t="s">
        <v>2</v>
      </c>
      <c r="C6" s="78" t="s">
        <v>42</v>
      </c>
      <c r="D6" s="79" t="s">
        <v>862</v>
      </c>
      <c r="E6" s="79" t="s">
        <v>889</v>
      </c>
      <c r="F6" s="79" t="s">
        <v>891</v>
      </c>
      <c r="G6" s="89" t="s">
        <v>996</v>
      </c>
      <c r="H6" s="89" t="s">
        <v>894</v>
      </c>
      <c r="I6" s="80" t="s">
        <v>899</v>
      </c>
      <c r="J6" s="79" t="s">
        <v>447</v>
      </c>
      <c r="K6" s="80" t="s">
        <v>1084</v>
      </c>
      <c r="L6" s="80" t="s">
        <v>771</v>
      </c>
      <c r="M6" s="89" t="s">
        <v>767</v>
      </c>
      <c r="N6" s="89" t="s">
        <v>909</v>
      </c>
      <c r="O6" s="80" t="s">
        <v>918</v>
      </c>
      <c r="P6" s="80"/>
      <c r="Q6" s="80" t="s">
        <v>924</v>
      </c>
      <c r="R6" s="80" t="s">
        <v>936</v>
      </c>
      <c r="S6" s="79" t="s">
        <v>829</v>
      </c>
      <c r="T6" s="79" t="s">
        <v>941</v>
      </c>
      <c r="U6" s="187" t="s">
        <v>944</v>
      </c>
      <c r="V6" s="89" t="s">
        <v>947</v>
      </c>
      <c r="W6" s="79" t="s">
        <v>952</v>
      </c>
      <c r="X6" s="79" t="s">
        <v>448</v>
      </c>
      <c r="Y6" s="79"/>
      <c r="Z6" s="187" t="s">
        <v>832</v>
      </c>
      <c r="AA6" s="187" t="s">
        <v>974</v>
      </c>
      <c r="AB6" s="79" t="s">
        <v>449</v>
      </c>
      <c r="AC6" s="79" t="s">
        <v>450</v>
      </c>
      <c r="AD6" s="79" t="s">
        <v>451</v>
      </c>
      <c r="AE6" s="79" t="s">
        <v>452</v>
      </c>
      <c r="AF6" s="79"/>
      <c r="AG6" s="82" t="s">
        <v>78</v>
      </c>
    </row>
    <row r="7" spans="1:33" x14ac:dyDescent="0.25">
      <c r="A7" s="238"/>
      <c r="B7" s="220" t="s">
        <v>48</v>
      </c>
      <c r="C7" s="83" t="s">
        <v>44</v>
      </c>
      <c r="D7" s="90"/>
      <c r="E7" s="90"/>
      <c r="F7" s="90"/>
      <c r="G7" s="91" t="s">
        <v>50</v>
      </c>
      <c r="H7" s="91" t="s">
        <v>50</v>
      </c>
      <c r="I7" s="91" t="s">
        <v>50</v>
      </c>
      <c r="J7" s="90" t="s">
        <v>50</v>
      </c>
      <c r="K7" s="91" t="s">
        <v>50</v>
      </c>
      <c r="L7" s="91" t="s">
        <v>49</v>
      </c>
      <c r="M7" s="91" t="s">
        <v>49</v>
      </c>
      <c r="N7" s="91" t="s">
        <v>49</v>
      </c>
      <c r="O7" s="91" t="s">
        <v>49</v>
      </c>
      <c r="P7" s="91"/>
      <c r="Q7" s="91"/>
      <c r="R7" s="171"/>
      <c r="S7" s="90"/>
      <c r="T7" s="90"/>
      <c r="U7" s="90"/>
      <c r="V7" s="91"/>
      <c r="W7" s="90"/>
      <c r="X7" s="90"/>
      <c r="Y7" s="90"/>
      <c r="Z7" s="90"/>
      <c r="AA7" s="90"/>
      <c r="AB7" s="90"/>
      <c r="AC7" s="90"/>
      <c r="AD7" s="90"/>
      <c r="AE7" s="90"/>
      <c r="AF7" s="90" t="s">
        <v>49</v>
      </c>
      <c r="AG7" s="82" t="s">
        <v>78</v>
      </c>
    </row>
    <row r="8" spans="1:33" x14ac:dyDescent="0.25">
      <c r="A8" s="238"/>
      <c r="B8" s="221"/>
      <c r="C8" s="83" t="s">
        <v>45</v>
      </c>
      <c r="D8" s="90" t="s">
        <v>49</v>
      </c>
      <c r="E8" s="90" t="s">
        <v>49</v>
      </c>
      <c r="F8" s="90" t="s">
        <v>49</v>
      </c>
      <c r="G8" s="90"/>
      <c r="H8" s="91"/>
      <c r="I8" s="91"/>
      <c r="J8" s="90"/>
      <c r="K8" s="91"/>
      <c r="L8" s="91"/>
      <c r="M8" s="91"/>
      <c r="N8" s="91"/>
      <c r="O8" s="91"/>
      <c r="P8" s="91"/>
      <c r="Q8" s="91"/>
      <c r="R8" s="91"/>
      <c r="S8" s="90" t="s">
        <v>49</v>
      </c>
      <c r="T8" s="90"/>
      <c r="U8" s="90"/>
      <c r="V8" s="91" t="s">
        <v>50</v>
      </c>
      <c r="W8" s="90"/>
      <c r="X8" s="90"/>
      <c r="Y8" s="90"/>
      <c r="Z8" s="90" t="s">
        <v>50</v>
      </c>
      <c r="AA8" s="90" t="s">
        <v>49</v>
      </c>
      <c r="AB8" s="90" t="s">
        <v>49</v>
      </c>
      <c r="AC8" s="90" t="s">
        <v>49</v>
      </c>
      <c r="AD8" s="90"/>
      <c r="AE8" s="90" t="s">
        <v>49</v>
      </c>
      <c r="AF8" s="90"/>
      <c r="AG8" s="82" t="s">
        <v>78</v>
      </c>
    </row>
    <row r="9" spans="1:33" ht="30" x14ac:dyDescent="0.25">
      <c r="A9" s="238"/>
      <c r="B9" s="221"/>
      <c r="C9" s="83" t="s">
        <v>614</v>
      </c>
      <c r="D9" s="90"/>
      <c r="E9" s="90"/>
      <c r="F9" s="90"/>
      <c r="G9" s="90"/>
      <c r="H9" s="91"/>
      <c r="I9" s="91"/>
      <c r="J9" s="90"/>
      <c r="K9" s="91"/>
      <c r="L9" s="91"/>
      <c r="M9" s="91"/>
      <c r="N9" s="91"/>
      <c r="O9" s="91"/>
      <c r="P9" s="91"/>
      <c r="Q9" s="91"/>
      <c r="R9" s="91"/>
      <c r="S9" s="90"/>
      <c r="T9" s="90"/>
      <c r="U9" s="90"/>
      <c r="V9" s="91" t="s">
        <v>49</v>
      </c>
      <c r="W9" s="90"/>
      <c r="X9" s="90"/>
      <c r="Y9" s="90"/>
      <c r="Z9" s="90" t="s">
        <v>49</v>
      </c>
      <c r="AA9" s="90" t="s">
        <v>49</v>
      </c>
      <c r="AB9" s="90"/>
      <c r="AC9" s="90" t="s">
        <v>49</v>
      </c>
      <c r="AD9" s="90" t="s">
        <v>49</v>
      </c>
      <c r="AE9" s="90"/>
      <c r="AF9" s="90"/>
      <c r="AG9" s="82" t="s">
        <v>78</v>
      </c>
    </row>
    <row r="10" spans="1:33" x14ac:dyDescent="0.25">
      <c r="A10" s="238"/>
      <c r="B10" s="221"/>
      <c r="C10" s="83" t="s">
        <v>615</v>
      </c>
      <c r="D10" s="90"/>
      <c r="E10" s="90"/>
      <c r="F10" s="90"/>
      <c r="G10" s="90" t="s">
        <v>49</v>
      </c>
      <c r="H10" s="91" t="s">
        <v>49</v>
      </c>
      <c r="I10" s="91" t="s">
        <v>49</v>
      </c>
      <c r="J10" s="90" t="s">
        <v>49</v>
      </c>
      <c r="K10" s="91" t="s">
        <v>49</v>
      </c>
      <c r="L10" s="91"/>
      <c r="M10" s="91" t="s">
        <v>49</v>
      </c>
      <c r="N10" s="91"/>
      <c r="O10" s="91"/>
      <c r="P10" s="91"/>
      <c r="Q10" s="91"/>
      <c r="R10" s="91"/>
      <c r="S10" s="90"/>
      <c r="T10" s="90"/>
      <c r="U10" s="90"/>
      <c r="V10" s="91"/>
      <c r="W10" s="90"/>
      <c r="X10" s="90"/>
      <c r="Y10" s="90"/>
      <c r="Z10" s="90"/>
      <c r="AA10" s="90"/>
      <c r="AB10" s="90"/>
      <c r="AC10" s="90"/>
      <c r="AD10" s="90"/>
      <c r="AE10" s="90"/>
      <c r="AF10" s="90"/>
      <c r="AG10" s="82" t="s">
        <v>78</v>
      </c>
    </row>
    <row r="11" spans="1:33" x14ac:dyDescent="0.25">
      <c r="A11" s="238"/>
      <c r="B11" s="221"/>
      <c r="C11" s="83" t="s">
        <v>52</v>
      </c>
      <c r="D11" s="90"/>
      <c r="E11" s="90"/>
      <c r="F11" s="90"/>
      <c r="G11" s="90"/>
      <c r="H11" s="91"/>
      <c r="I11" s="91"/>
      <c r="J11" s="90"/>
      <c r="K11" s="91"/>
      <c r="L11" s="91"/>
      <c r="M11" s="91"/>
      <c r="N11" s="91"/>
      <c r="O11" s="91"/>
      <c r="P11" s="91" t="s">
        <v>49</v>
      </c>
      <c r="Q11" s="91" t="s">
        <v>49</v>
      </c>
      <c r="R11" s="91" t="s">
        <v>49</v>
      </c>
      <c r="S11" s="172"/>
      <c r="T11" s="90" t="s">
        <v>49</v>
      </c>
      <c r="U11" s="90" t="s">
        <v>49</v>
      </c>
      <c r="V11" s="91"/>
      <c r="W11" s="91" t="s">
        <v>49</v>
      </c>
      <c r="X11" s="90" t="s">
        <v>49</v>
      </c>
      <c r="Y11" s="90" t="s">
        <v>49</v>
      </c>
      <c r="Z11" s="90"/>
      <c r="AA11" s="90"/>
      <c r="AB11" s="90"/>
      <c r="AC11" s="90"/>
      <c r="AD11" s="90"/>
      <c r="AE11" s="90"/>
      <c r="AF11" s="90"/>
      <c r="AG11" s="82" t="s">
        <v>78</v>
      </c>
    </row>
    <row r="12" spans="1:33" ht="30" x14ac:dyDescent="0.25">
      <c r="A12" s="238"/>
      <c r="B12" s="222"/>
      <c r="C12" s="83" t="s">
        <v>51</v>
      </c>
      <c r="D12" s="90"/>
      <c r="E12" s="90"/>
      <c r="F12" s="90"/>
      <c r="G12" s="90"/>
      <c r="H12" s="91"/>
      <c r="I12" s="91"/>
      <c r="J12" s="90"/>
      <c r="K12" s="91"/>
      <c r="L12" s="91"/>
      <c r="M12" s="91"/>
      <c r="N12" s="91"/>
      <c r="O12" s="91"/>
      <c r="P12" s="91" t="s">
        <v>920</v>
      </c>
      <c r="Q12" s="91" t="s">
        <v>453</v>
      </c>
      <c r="R12" s="91" t="s">
        <v>453</v>
      </c>
      <c r="S12" s="90" t="s">
        <v>454</v>
      </c>
      <c r="T12" s="90" t="s">
        <v>455</v>
      </c>
      <c r="U12" s="90" t="s">
        <v>456</v>
      </c>
      <c r="V12" s="91"/>
      <c r="W12" s="91" t="s">
        <v>155</v>
      </c>
      <c r="X12" s="90" t="s">
        <v>457</v>
      </c>
      <c r="Y12" s="90" t="s">
        <v>458</v>
      </c>
      <c r="Z12" s="90"/>
      <c r="AA12" s="90"/>
      <c r="AB12" s="90"/>
      <c r="AC12" s="90"/>
      <c r="AD12" s="90"/>
      <c r="AE12" s="90"/>
      <c r="AF12" s="90"/>
      <c r="AG12" s="82" t="s">
        <v>78</v>
      </c>
    </row>
    <row r="13" spans="1:33" ht="15" customHeight="1" x14ac:dyDescent="0.25">
      <c r="A13" s="239"/>
      <c r="B13" s="78" t="s">
        <v>617</v>
      </c>
      <c r="C13" s="92" t="s">
        <v>384</v>
      </c>
      <c r="D13" s="93" t="s">
        <v>14</v>
      </c>
      <c r="E13" s="93" t="s">
        <v>14</v>
      </c>
      <c r="F13" s="93" t="s">
        <v>14</v>
      </c>
      <c r="G13" s="94" t="s">
        <v>102</v>
      </c>
      <c r="H13" s="94" t="s">
        <v>102</v>
      </c>
      <c r="I13" s="94" t="s">
        <v>102</v>
      </c>
      <c r="J13" s="93" t="s">
        <v>102</v>
      </c>
      <c r="K13" s="94" t="s">
        <v>80</v>
      </c>
      <c r="L13" s="94" t="s">
        <v>102</v>
      </c>
      <c r="M13" s="94" t="s">
        <v>80</v>
      </c>
      <c r="N13" s="94" t="s">
        <v>80</v>
      </c>
      <c r="O13" s="94" t="s">
        <v>80</v>
      </c>
      <c r="P13" s="94" t="s">
        <v>80</v>
      </c>
      <c r="Q13" s="94" t="s">
        <v>19</v>
      </c>
      <c r="R13" s="94" t="s">
        <v>19</v>
      </c>
      <c r="S13" s="93" t="s">
        <v>52</v>
      </c>
      <c r="T13" s="93" t="s">
        <v>80</v>
      </c>
      <c r="U13" s="93" t="s">
        <v>81</v>
      </c>
      <c r="V13" s="94" t="s">
        <v>15</v>
      </c>
      <c r="W13" s="93" t="s">
        <v>52</v>
      </c>
      <c r="X13" s="93" t="s">
        <v>52</v>
      </c>
      <c r="Y13" s="93" t="s">
        <v>81</v>
      </c>
      <c r="Z13" s="93" t="s">
        <v>81</v>
      </c>
      <c r="AA13" s="93" t="s">
        <v>17</v>
      </c>
      <c r="AB13" s="93" t="s">
        <v>14</v>
      </c>
      <c r="AC13" s="93" t="s">
        <v>15</v>
      </c>
      <c r="AD13" s="93" t="s">
        <v>81</v>
      </c>
      <c r="AE13" s="93" t="s">
        <v>81</v>
      </c>
      <c r="AF13" s="93" t="s">
        <v>80</v>
      </c>
      <c r="AG13" s="82" t="s">
        <v>78</v>
      </c>
    </row>
    <row r="14" spans="1:33" ht="213.75" customHeight="1" x14ac:dyDescent="0.25">
      <c r="A14" s="223" t="s">
        <v>3</v>
      </c>
      <c r="B14" s="95" t="s">
        <v>459</v>
      </c>
      <c r="C14" s="95" t="s">
        <v>616</v>
      </c>
      <c r="D14" s="96" t="s">
        <v>792</v>
      </c>
      <c r="E14" s="96" t="s">
        <v>716</v>
      </c>
      <c r="F14" s="96" t="s">
        <v>460</v>
      </c>
      <c r="G14" s="96" t="s">
        <v>462</v>
      </c>
      <c r="H14" s="97" t="s">
        <v>461</v>
      </c>
      <c r="I14" s="98" t="s">
        <v>896</v>
      </c>
      <c r="J14" s="98" t="s">
        <v>896</v>
      </c>
      <c r="K14" s="97" t="s">
        <v>897</v>
      </c>
      <c r="L14" s="97" t="s">
        <v>824</v>
      </c>
      <c r="M14" s="97" t="s">
        <v>424</v>
      </c>
      <c r="N14" s="98" t="s">
        <v>776</v>
      </c>
      <c r="O14" s="97" t="s">
        <v>926</v>
      </c>
      <c r="P14" s="97" t="s">
        <v>464</v>
      </c>
      <c r="Q14" s="97" t="s">
        <v>925</v>
      </c>
      <c r="R14" s="98" t="s">
        <v>779</v>
      </c>
      <c r="S14" s="96" t="s">
        <v>465</v>
      </c>
      <c r="T14" s="96" t="s">
        <v>676</v>
      </c>
      <c r="U14" s="96" t="s">
        <v>783</v>
      </c>
      <c r="V14" s="97" t="s">
        <v>784</v>
      </c>
      <c r="W14" s="96" t="s">
        <v>953</v>
      </c>
      <c r="X14" s="96" t="s">
        <v>786</v>
      </c>
      <c r="Y14" s="96" t="s">
        <v>967</v>
      </c>
      <c r="Z14" s="96" t="s">
        <v>817</v>
      </c>
      <c r="AA14" s="96" t="s">
        <v>927</v>
      </c>
      <c r="AB14" s="96" t="s">
        <v>928</v>
      </c>
      <c r="AC14" s="96" t="s">
        <v>929</v>
      </c>
      <c r="AD14" s="96" t="s">
        <v>791</v>
      </c>
      <c r="AE14" s="96" t="s">
        <v>791</v>
      </c>
      <c r="AF14" s="96" t="s">
        <v>790</v>
      </c>
      <c r="AG14" s="82" t="s">
        <v>78</v>
      </c>
    </row>
    <row r="15" spans="1:33" ht="30" x14ac:dyDescent="0.25">
      <c r="A15" s="224"/>
      <c r="B15" s="225" t="s">
        <v>466</v>
      </c>
      <c r="C15" s="99" t="s">
        <v>467</v>
      </c>
      <c r="D15" s="100"/>
      <c r="E15" s="100"/>
      <c r="F15" s="100"/>
      <c r="G15" s="100"/>
      <c r="H15" s="101"/>
      <c r="I15" s="101"/>
      <c r="J15" s="100"/>
      <c r="K15" s="101"/>
      <c r="L15" s="101"/>
      <c r="M15" s="101"/>
      <c r="N15" s="101" t="s">
        <v>325</v>
      </c>
      <c r="O15" s="101"/>
      <c r="P15" s="101"/>
      <c r="Q15" s="101"/>
      <c r="R15" s="101"/>
      <c r="S15" s="100"/>
      <c r="T15" s="100"/>
      <c r="U15" s="100"/>
      <c r="V15" s="101"/>
      <c r="W15" s="100"/>
      <c r="X15" s="100"/>
      <c r="Y15" s="100"/>
      <c r="Z15" s="100"/>
      <c r="AA15" s="100"/>
      <c r="AB15" s="100"/>
      <c r="AC15" s="100"/>
      <c r="AD15" s="100"/>
      <c r="AE15" s="100"/>
      <c r="AF15" s="100"/>
      <c r="AG15" s="82" t="s">
        <v>78</v>
      </c>
    </row>
    <row r="16" spans="1:33" ht="30" x14ac:dyDescent="0.25">
      <c r="A16" s="224"/>
      <c r="B16" s="225"/>
      <c r="C16" s="99" t="s">
        <v>863</v>
      </c>
      <c r="D16" s="100" t="s">
        <v>468</v>
      </c>
      <c r="E16" s="100"/>
      <c r="F16" s="100"/>
      <c r="G16" s="100"/>
      <c r="H16" s="101"/>
      <c r="I16" s="101"/>
      <c r="J16" s="100"/>
      <c r="K16" s="101"/>
      <c r="L16" s="101" t="s">
        <v>825</v>
      </c>
      <c r="M16" s="101" t="s">
        <v>469</v>
      </c>
      <c r="N16" s="101" t="s">
        <v>424</v>
      </c>
      <c r="O16" s="101" t="s">
        <v>470</v>
      </c>
      <c r="P16" s="101" t="s">
        <v>471</v>
      </c>
      <c r="Q16" s="101" t="s">
        <v>472</v>
      </c>
      <c r="R16" s="101" t="s">
        <v>473</v>
      </c>
      <c r="S16" s="100"/>
      <c r="T16" s="100" t="s">
        <v>474</v>
      </c>
      <c r="U16" s="100" t="s">
        <v>475</v>
      </c>
      <c r="V16" s="101" t="s">
        <v>476</v>
      </c>
      <c r="W16" s="100" t="s">
        <v>477</v>
      </c>
      <c r="X16" s="191" t="s">
        <v>799</v>
      </c>
      <c r="Y16" s="101" t="s">
        <v>476</v>
      </c>
      <c r="Z16" s="100" t="s">
        <v>424</v>
      </c>
      <c r="AA16" s="100"/>
      <c r="AB16" s="100" t="s">
        <v>478</v>
      </c>
      <c r="AC16" s="100"/>
      <c r="AD16" s="100" t="s">
        <v>423</v>
      </c>
      <c r="AE16" s="100" t="s">
        <v>423</v>
      </c>
      <c r="AF16" s="100" t="s">
        <v>424</v>
      </c>
      <c r="AG16" s="82" t="s">
        <v>78</v>
      </c>
    </row>
    <row r="17" spans="1:33" ht="30" x14ac:dyDescent="0.25">
      <c r="A17" s="224"/>
      <c r="B17" s="225"/>
      <c r="C17" s="99" t="s">
        <v>864</v>
      </c>
      <c r="D17" s="100" t="s">
        <v>479</v>
      </c>
      <c r="E17" s="100" t="s">
        <v>715</v>
      </c>
      <c r="F17" s="100" t="s">
        <v>480</v>
      </c>
      <c r="G17" s="100" t="s">
        <v>482</v>
      </c>
      <c r="H17" s="101" t="s">
        <v>481</v>
      </c>
      <c r="I17" s="101" t="s">
        <v>762</v>
      </c>
      <c r="J17" s="100" t="s">
        <v>762</v>
      </c>
      <c r="K17" s="101" t="s">
        <v>483</v>
      </c>
      <c r="L17" s="101" t="s">
        <v>484</v>
      </c>
      <c r="M17" s="101"/>
      <c r="N17" s="101"/>
      <c r="O17" s="101"/>
      <c r="P17" s="101"/>
      <c r="Q17" s="101" t="s">
        <v>485</v>
      </c>
      <c r="R17" s="101"/>
      <c r="S17" s="100" t="s">
        <v>486</v>
      </c>
      <c r="T17" s="100"/>
      <c r="U17" s="100"/>
      <c r="V17" s="101"/>
      <c r="W17" s="100" t="s">
        <v>487</v>
      </c>
      <c r="X17" s="100"/>
      <c r="Y17" s="100"/>
      <c r="Z17" s="100"/>
      <c r="AA17" s="100" t="s">
        <v>488</v>
      </c>
      <c r="AB17" s="100"/>
      <c r="AC17" s="100" t="s">
        <v>489</v>
      </c>
      <c r="AD17" s="100"/>
      <c r="AE17" s="100"/>
      <c r="AF17" s="100"/>
      <c r="AG17" s="82" t="s">
        <v>78</v>
      </c>
    </row>
    <row r="18" spans="1:33" ht="15" customHeight="1" x14ac:dyDescent="0.25">
      <c r="A18" s="224"/>
      <c r="B18" s="95" t="s">
        <v>88</v>
      </c>
      <c r="C18" s="102" t="s">
        <v>90</v>
      </c>
      <c r="D18" s="103" t="s">
        <v>89</v>
      </c>
      <c r="E18" s="103" t="s">
        <v>21</v>
      </c>
      <c r="F18" s="103" t="s">
        <v>89</v>
      </c>
      <c r="G18" s="103" t="s">
        <v>89</v>
      </c>
      <c r="H18" s="104" t="s">
        <v>89</v>
      </c>
      <c r="I18" s="104"/>
      <c r="J18" s="103" t="s">
        <v>89</v>
      </c>
      <c r="K18" s="104" t="s">
        <v>89</v>
      </c>
      <c r="L18" s="104" t="s">
        <v>89</v>
      </c>
      <c r="M18" s="104" t="s">
        <v>89</v>
      </c>
      <c r="N18" s="104" t="s">
        <v>89</v>
      </c>
      <c r="O18" s="104" t="s">
        <v>89</v>
      </c>
      <c r="P18" s="104" t="s">
        <v>89</v>
      </c>
      <c r="Q18" s="104" t="s">
        <v>89</v>
      </c>
      <c r="R18" s="104" t="s">
        <v>89</v>
      </c>
      <c r="S18" s="103" t="s">
        <v>89</v>
      </c>
      <c r="T18" s="103" t="s">
        <v>89</v>
      </c>
      <c r="U18" s="103" t="s">
        <v>89</v>
      </c>
      <c r="V18" s="104" t="s">
        <v>89</v>
      </c>
      <c r="W18" s="103" t="s">
        <v>89</v>
      </c>
      <c r="X18" s="103" t="s">
        <v>89</v>
      </c>
      <c r="Y18" s="103" t="s">
        <v>89</v>
      </c>
      <c r="Z18" s="103" t="s">
        <v>89</v>
      </c>
      <c r="AA18" s="103" t="s">
        <v>89</v>
      </c>
      <c r="AB18" s="103" t="s">
        <v>89</v>
      </c>
      <c r="AC18" s="103" t="s">
        <v>89</v>
      </c>
      <c r="AD18" s="103" t="s">
        <v>89</v>
      </c>
      <c r="AE18" s="103" t="s">
        <v>89</v>
      </c>
      <c r="AF18" s="103" t="s">
        <v>89</v>
      </c>
      <c r="AG18" s="82" t="s">
        <v>78</v>
      </c>
    </row>
    <row r="19" spans="1:33" ht="30" customHeight="1" x14ac:dyDescent="0.25">
      <c r="A19" s="224"/>
      <c r="B19" s="226" t="s">
        <v>5</v>
      </c>
      <c r="C19" s="99" t="s">
        <v>22</v>
      </c>
      <c r="D19" s="100" t="s">
        <v>71</v>
      </c>
      <c r="E19" s="100" t="s">
        <v>71</v>
      </c>
      <c r="F19" s="100" t="s">
        <v>71</v>
      </c>
      <c r="G19" s="100"/>
      <c r="H19" s="101"/>
      <c r="I19" s="101"/>
      <c r="J19" s="100"/>
      <c r="K19" s="101"/>
      <c r="L19" s="101"/>
      <c r="M19" s="101"/>
      <c r="N19" s="101"/>
      <c r="O19" s="101" t="s">
        <v>71</v>
      </c>
      <c r="P19" s="101" t="s">
        <v>71</v>
      </c>
      <c r="Q19" s="101" t="s">
        <v>71</v>
      </c>
      <c r="R19" s="101" t="s">
        <v>71</v>
      </c>
      <c r="S19" s="100" t="s">
        <v>71</v>
      </c>
      <c r="T19" s="100" t="s">
        <v>71</v>
      </c>
      <c r="U19" s="100" t="s">
        <v>71</v>
      </c>
      <c r="V19" s="100" t="s">
        <v>71</v>
      </c>
      <c r="W19" s="100" t="s">
        <v>71</v>
      </c>
      <c r="X19" s="100" t="s">
        <v>71</v>
      </c>
      <c r="Y19" s="100" t="s">
        <v>71</v>
      </c>
      <c r="Z19" s="100"/>
      <c r="AA19" s="100" t="s">
        <v>71</v>
      </c>
      <c r="AB19" s="100" t="s">
        <v>71</v>
      </c>
      <c r="AC19" s="100" t="s">
        <v>71</v>
      </c>
      <c r="AD19" s="100" t="s">
        <v>71</v>
      </c>
      <c r="AE19" s="100" t="s">
        <v>71</v>
      </c>
      <c r="AF19" s="100" t="s">
        <v>71</v>
      </c>
      <c r="AG19" s="82" t="s">
        <v>78</v>
      </c>
    </row>
    <row r="20" spans="1:33" x14ac:dyDescent="0.25">
      <c r="A20" s="224"/>
      <c r="B20" s="227"/>
      <c r="C20" s="99" t="s">
        <v>23</v>
      </c>
      <c r="D20" s="100" t="s">
        <v>71</v>
      </c>
      <c r="E20" s="100" t="s">
        <v>71</v>
      </c>
      <c r="F20" s="100" t="s">
        <v>71</v>
      </c>
      <c r="G20" s="100"/>
      <c r="H20" s="100"/>
      <c r="I20" s="100"/>
      <c r="J20" s="100"/>
      <c r="K20" s="100"/>
      <c r="L20" s="100"/>
      <c r="M20" s="101"/>
      <c r="N20" s="101"/>
      <c r="O20" s="101" t="s">
        <v>71</v>
      </c>
      <c r="P20" s="101" t="s">
        <v>71</v>
      </c>
      <c r="Q20" s="101" t="s">
        <v>71</v>
      </c>
      <c r="R20" s="101" t="s">
        <v>71</v>
      </c>
      <c r="S20" s="100" t="s">
        <v>71</v>
      </c>
      <c r="T20" s="100" t="s">
        <v>71</v>
      </c>
      <c r="U20" s="100" t="s">
        <v>71</v>
      </c>
      <c r="V20" s="100" t="s">
        <v>71</v>
      </c>
      <c r="W20" s="100" t="s">
        <v>71</v>
      </c>
      <c r="X20" s="100" t="s">
        <v>71</v>
      </c>
      <c r="Y20" s="100" t="s">
        <v>71</v>
      </c>
      <c r="Z20" s="100" t="s">
        <v>71</v>
      </c>
      <c r="AA20" s="100" t="s">
        <v>71</v>
      </c>
      <c r="AB20" s="100" t="s">
        <v>71</v>
      </c>
      <c r="AC20" s="100" t="s">
        <v>71</v>
      </c>
      <c r="AD20" s="100" t="s">
        <v>71</v>
      </c>
      <c r="AE20" s="100" t="s">
        <v>71</v>
      </c>
      <c r="AF20" s="100" t="s">
        <v>71</v>
      </c>
      <c r="AG20" s="82" t="s">
        <v>78</v>
      </c>
    </row>
    <row r="21" spans="1:33" x14ac:dyDescent="0.25">
      <c r="A21" s="224"/>
      <c r="B21" s="227"/>
      <c r="C21" s="99" t="s">
        <v>24</v>
      </c>
      <c r="D21" s="100" t="s">
        <v>71</v>
      </c>
      <c r="E21" s="100"/>
      <c r="F21" s="100" t="s">
        <v>71</v>
      </c>
      <c r="G21" s="100"/>
      <c r="H21" s="100"/>
      <c r="I21" s="100"/>
      <c r="J21" s="100"/>
      <c r="K21" s="100"/>
      <c r="L21" s="100"/>
      <c r="M21" s="101"/>
      <c r="N21" s="101"/>
      <c r="O21" s="101" t="s">
        <v>71</v>
      </c>
      <c r="P21" s="101" t="s">
        <v>71</v>
      </c>
      <c r="Q21" s="101" t="s">
        <v>71</v>
      </c>
      <c r="R21" s="101"/>
      <c r="S21" s="100" t="s">
        <v>71</v>
      </c>
      <c r="T21" s="100" t="s">
        <v>71</v>
      </c>
      <c r="U21" s="100" t="s">
        <v>71</v>
      </c>
      <c r="V21" s="100" t="s">
        <v>71</v>
      </c>
      <c r="W21" s="100" t="s">
        <v>71</v>
      </c>
      <c r="X21" s="100" t="s">
        <v>71</v>
      </c>
      <c r="Y21" s="100" t="s">
        <v>71</v>
      </c>
      <c r="Z21" s="100"/>
      <c r="AA21" s="100" t="s">
        <v>71</v>
      </c>
      <c r="AB21" s="100" t="s">
        <v>71</v>
      </c>
      <c r="AC21" s="100" t="s">
        <v>71</v>
      </c>
      <c r="AD21" s="100" t="s">
        <v>71</v>
      </c>
      <c r="AE21" s="100" t="s">
        <v>71</v>
      </c>
      <c r="AF21" s="100" t="s">
        <v>71</v>
      </c>
      <c r="AG21" s="82" t="s">
        <v>78</v>
      </c>
    </row>
    <row r="22" spans="1:33" x14ac:dyDescent="0.25">
      <c r="A22" s="224"/>
      <c r="B22" s="228"/>
      <c r="C22" s="99" t="s">
        <v>490</v>
      </c>
      <c r="D22" s="100"/>
      <c r="E22" s="100"/>
      <c r="F22" s="100"/>
      <c r="G22" s="105" t="s">
        <v>71</v>
      </c>
      <c r="H22" s="105" t="s">
        <v>71</v>
      </c>
      <c r="I22" s="105" t="s">
        <v>71</v>
      </c>
      <c r="J22" s="105" t="s">
        <v>71</v>
      </c>
      <c r="K22" s="105" t="s">
        <v>71</v>
      </c>
      <c r="L22" s="105" t="s">
        <v>71</v>
      </c>
      <c r="M22" s="105" t="s">
        <v>71</v>
      </c>
      <c r="N22" s="105" t="s">
        <v>71</v>
      </c>
      <c r="O22" s="101"/>
      <c r="P22" s="101"/>
      <c r="Q22" s="101"/>
      <c r="R22" s="101"/>
      <c r="S22" s="100"/>
      <c r="T22" s="100"/>
      <c r="U22" s="100"/>
      <c r="V22" s="101"/>
      <c r="W22" s="100"/>
      <c r="X22" s="100"/>
      <c r="Y22" s="100"/>
      <c r="Z22" s="100"/>
      <c r="AA22" s="100"/>
      <c r="AB22" s="100"/>
      <c r="AC22" s="100"/>
      <c r="AD22" s="100"/>
      <c r="AE22" s="100"/>
      <c r="AF22" s="100"/>
      <c r="AG22" s="82"/>
    </row>
    <row r="23" spans="1:33" ht="255.6" customHeight="1" x14ac:dyDescent="0.25">
      <c r="A23" s="224"/>
      <c r="B23" s="95" t="s">
        <v>57</v>
      </c>
      <c r="C23" s="95" t="s">
        <v>58</v>
      </c>
      <c r="D23" s="96" t="s">
        <v>792</v>
      </c>
      <c r="E23" s="96" t="s">
        <v>738</v>
      </c>
      <c r="F23" s="96"/>
      <c r="G23" s="97" t="s">
        <v>491</v>
      </c>
      <c r="H23" s="98" t="s">
        <v>746</v>
      </c>
      <c r="I23" s="98" t="s">
        <v>747</v>
      </c>
      <c r="J23" s="188" t="s">
        <v>761</v>
      </c>
      <c r="K23" s="98" t="s">
        <v>463</v>
      </c>
      <c r="L23" s="97"/>
      <c r="M23" s="97" t="s">
        <v>821</v>
      </c>
      <c r="N23" s="97" t="s">
        <v>775</v>
      </c>
      <c r="O23" s="97" t="s">
        <v>492</v>
      </c>
      <c r="P23" s="97"/>
      <c r="Q23" s="97" t="s">
        <v>493</v>
      </c>
      <c r="R23" s="97" t="s">
        <v>780</v>
      </c>
      <c r="S23" s="96" t="s">
        <v>494</v>
      </c>
      <c r="T23" s="96" t="s">
        <v>782</v>
      </c>
      <c r="U23" s="188" t="s">
        <v>945</v>
      </c>
      <c r="V23" s="97" t="s">
        <v>495</v>
      </c>
      <c r="W23" s="96" t="s">
        <v>954</v>
      </c>
      <c r="X23" s="96" t="s">
        <v>496</v>
      </c>
      <c r="Y23" s="96" t="s">
        <v>968</v>
      </c>
      <c r="Z23" s="96" t="s">
        <v>816</v>
      </c>
      <c r="AA23" s="96" t="s">
        <v>664</v>
      </c>
      <c r="AB23" s="96" t="s">
        <v>993</v>
      </c>
      <c r="AC23" s="96" t="s">
        <v>697</v>
      </c>
      <c r="AD23" s="96" t="s">
        <v>497</v>
      </c>
      <c r="AE23" s="96" t="s">
        <v>981</v>
      </c>
      <c r="AF23" s="96" t="s">
        <v>790</v>
      </c>
      <c r="AG23" s="82" t="s">
        <v>78</v>
      </c>
    </row>
    <row r="24" spans="1:33" x14ac:dyDescent="0.25">
      <c r="A24" s="224"/>
      <c r="B24" s="225" t="s">
        <v>618</v>
      </c>
      <c r="C24" s="99" t="s">
        <v>25</v>
      </c>
      <c r="D24" s="100" t="s">
        <v>71</v>
      </c>
      <c r="E24" s="100" t="s">
        <v>71</v>
      </c>
      <c r="F24" s="100" t="s">
        <v>71</v>
      </c>
      <c r="G24" s="100"/>
      <c r="H24" s="101"/>
      <c r="I24" s="101"/>
      <c r="J24" s="100"/>
      <c r="K24" s="101"/>
      <c r="L24" s="101"/>
      <c r="M24" s="101"/>
      <c r="N24" s="101"/>
      <c r="O24" s="101" t="s">
        <v>71</v>
      </c>
      <c r="P24" s="101" t="s">
        <v>71</v>
      </c>
      <c r="Q24" s="101" t="s">
        <v>71</v>
      </c>
      <c r="R24" s="101" t="s">
        <v>71</v>
      </c>
      <c r="S24" s="100" t="s">
        <v>71</v>
      </c>
      <c r="T24" s="100" t="s">
        <v>71</v>
      </c>
      <c r="U24" s="100" t="s">
        <v>71</v>
      </c>
      <c r="V24" s="100" t="s">
        <v>71</v>
      </c>
      <c r="W24" s="101" t="s">
        <v>71</v>
      </c>
      <c r="X24" s="100" t="s">
        <v>71</v>
      </c>
      <c r="Y24" s="100" t="s">
        <v>71</v>
      </c>
      <c r="Z24" s="100" t="s">
        <v>71</v>
      </c>
      <c r="AA24" s="100" t="s">
        <v>71</v>
      </c>
      <c r="AB24" s="100" t="s">
        <v>71</v>
      </c>
      <c r="AC24" s="100" t="s">
        <v>71</v>
      </c>
      <c r="AD24" s="100" t="s">
        <v>71</v>
      </c>
      <c r="AE24" s="100" t="s">
        <v>71</v>
      </c>
      <c r="AF24" s="100" t="s">
        <v>71</v>
      </c>
      <c r="AG24" s="82" t="s">
        <v>78</v>
      </c>
    </row>
    <row r="25" spans="1:33" ht="30" x14ac:dyDescent="0.25">
      <c r="A25" s="224"/>
      <c r="B25" s="225"/>
      <c r="C25" s="99" t="s">
        <v>26</v>
      </c>
      <c r="D25" s="100" t="s">
        <v>71</v>
      </c>
      <c r="E25" s="100" t="s">
        <v>71</v>
      </c>
      <c r="F25" s="100" t="s">
        <v>71</v>
      </c>
      <c r="G25" s="100"/>
      <c r="H25" s="101"/>
      <c r="I25" s="101"/>
      <c r="J25" s="100"/>
      <c r="K25" s="101"/>
      <c r="L25" s="101"/>
      <c r="M25" s="101"/>
      <c r="N25" s="101"/>
      <c r="O25" s="101" t="s">
        <v>71</v>
      </c>
      <c r="P25" s="101" t="s">
        <v>71</v>
      </c>
      <c r="Q25" s="101" t="s">
        <v>71</v>
      </c>
      <c r="R25" s="101" t="s">
        <v>71</v>
      </c>
      <c r="S25" s="191" t="s">
        <v>71</v>
      </c>
      <c r="T25" s="100" t="s">
        <v>71</v>
      </c>
      <c r="U25" s="100" t="s">
        <v>71</v>
      </c>
      <c r="V25" s="100" t="s">
        <v>71</v>
      </c>
      <c r="W25" s="101" t="s">
        <v>71</v>
      </c>
      <c r="X25" s="100" t="s">
        <v>71</v>
      </c>
      <c r="Y25" s="100" t="s">
        <v>71</v>
      </c>
      <c r="Z25" s="100"/>
      <c r="AA25" s="100" t="s">
        <v>71</v>
      </c>
      <c r="AB25" s="100" t="s">
        <v>71</v>
      </c>
      <c r="AC25" s="100" t="s">
        <v>71</v>
      </c>
      <c r="AD25" s="100" t="s">
        <v>71</v>
      </c>
      <c r="AE25" s="100" t="s">
        <v>71</v>
      </c>
      <c r="AF25" s="100" t="s">
        <v>71</v>
      </c>
      <c r="AG25" s="82" t="s">
        <v>78</v>
      </c>
    </row>
    <row r="26" spans="1:33" x14ac:dyDescent="0.25">
      <c r="A26" s="224"/>
      <c r="B26" s="225"/>
      <c r="C26" s="99" t="s">
        <v>27</v>
      </c>
      <c r="D26" s="100"/>
      <c r="E26" s="100"/>
      <c r="F26" s="100"/>
      <c r="G26" s="100" t="s">
        <v>71</v>
      </c>
      <c r="H26" s="101" t="s">
        <v>71</v>
      </c>
      <c r="I26" s="101" t="s">
        <v>71</v>
      </c>
      <c r="J26" s="101" t="s">
        <v>71</v>
      </c>
      <c r="K26" s="101" t="s">
        <v>71</v>
      </c>
      <c r="L26" s="101" t="s">
        <v>71</v>
      </c>
      <c r="M26" s="101" t="s">
        <v>71</v>
      </c>
      <c r="N26" s="101" t="s">
        <v>71</v>
      </c>
      <c r="O26" s="101" t="s">
        <v>71</v>
      </c>
      <c r="P26" s="101" t="s">
        <v>71</v>
      </c>
      <c r="Q26" s="101"/>
      <c r="R26" s="101"/>
      <c r="S26" s="191" t="s">
        <v>72</v>
      </c>
      <c r="T26" s="100" t="s">
        <v>71</v>
      </c>
      <c r="U26" s="100"/>
      <c r="V26" s="101" t="s">
        <v>71</v>
      </c>
      <c r="W26" s="101"/>
      <c r="X26" s="100" t="s">
        <v>71</v>
      </c>
      <c r="Y26" s="100"/>
      <c r="Z26" s="100"/>
      <c r="AA26" s="100"/>
      <c r="AB26" s="191" t="s">
        <v>71</v>
      </c>
      <c r="AC26" s="100" t="s">
        <v>71</v>
      </c>
      <c r="AD26" s="100" t="s">
        <v>71</v>
      </c>
      <c r="AE26" s="100" t="s">
        <v>71</v>
      </c>
      <c r="AF26" s="100"/>
      <c r="AG26" s="82" t="s">
        <v>78</v>
      </c>
    </row>
    <row r="27" spans="1:33" x14ac:dyDescent="0.25">
      <c r="A27" s="224"/>
      <c r="B27" s="225"/>
      <c r="C27" s="99" t="s">
        <v>28</v>
      </c>
      <c r="D27" s="100" t="s">
        <v>71</v>
      </c>
      <c r="E27" s="100" t="s">
        <v>71</v>
      </c>
      <c r="F27" s="100" t="s">
        <v>71</v>
      </c>
      <c r="G27" s="100"/>
      <c r="H27" s="101"/>
      <c r="I27" s="101"/>
      <c r="J27" s="100"/>
      <c r="K27" s="101"/>
      <c r="L27" s="101"/>
      <c r="M27" s="101"/>
      <c r="N27" s="101"/>
      <c r="O27" s="101"/>
      <c r="P27" s="101"/>
      <c r="Q27" s="101"/>
      <c r="R27" s="101"/>
      <c r="S27" s="100"/>
      <c r="T27" s="100"/>
      <c r="U27" s="100"/>
      <c r="V27" s="101"/>
      <c r="W27" s="100"/>
      <c r="X27" s="100"/>
      <c r="Y27" s="100"/>
      <c r="Z27" s="100"/>
      <c r="AA27" s="100"/>
      <c r="AB27" s="100"/>
      <c r="AC27" s="100"/>
      <c r="AD27" s="100"/>
      <c r="AE27" s="100"/>
      <c r="AF27" s="100"/>
      <c r="AG27" s="82" t="s">
        <v>78</v>
      </c>
    </row>
    <row r="28" spans="1:33" x14ac:dyDescent="0.25">
      <c r="A28" s="224"/>
      <c r="B28" s="225"/>
      <c r="C28" s="99" t="s">
        <v>29</v>
      </c>
      <c r="D28" s="100"/>
      <c r="E28" s="100"/>
      <c r="F28" s="100"/>
      <c r="G28" s="100"/>
      <c r="H28" s="101"/>
      <c r="I28" s="101"/>
      <c r="J28" s="100"/>
      <c r="K28" s="101"/>
      <c r="L28" s="101"/>
      <c r="M28" s="101"/>
      <c r="N28" s="101"/>
      <c r="O28" s="101"/>
      <c r="P28" s="101"/>
      <c r="Q28" s="101"/>
      <c r="R28" s="101"/>
      <c r="S28" s="100"/>
      <c r="T28" s="100"/>
      <c r="U28" s="100"/>
      <c r="V28" s="101"/>
      <c r="W28" s="101" t="s">
        <v>71</v>
      </c>
      <c r="X28" s="100" t="s">
        <v>71</v>
      </c>
      <c r="Y28" s="100"/>
      <c r="Z28" s="100"/>
      <c r="AA28" s="100" t="s">
        <v>71</v>
      </c>
      <c r="AB28" s="100"/>
      <c r="AC28" s="100"/>
      <c r="AD28" s="100"/>
      <c r="AE28" s="100"/>
      <c r="AF28" s="100"/>
      <c r="AG28" s="82" t="s">
        <v>78</v>
      </c>
    </row>
    <row r="29" spans="1:33" x14ac:dyDescent="0.25">
      <c r="A29" s="224"/>
      <c r="B29" s="225"/>
      <c r="C29" s="99" t="s">
        <v>30</v>
      </c>
      <c r="D29" s="100"/>
      <c r="E29" s="100"/>
      <c r="F29" s="100"/>
      <c r="G29" s="100"/>
      <c r="H29" s="101"/>
      <c r="I29" s="100"/>
      <c r="J29" s="100"/>
      <c r="K29" s="100"/>
      <c r="L29" s="100"/>
      <c r="M29" s="100" t="s">
        <v>71</v>
      </c>
      <c r="N29" s="100" t="s">
        <v>71</v>
      </c>
      <c r="O29" s="101"/>
      <c r="P29" s="101"/>
      <c r="Q29" s="101"/>
      <c r="R29" s="101"/>
      <c r="S29" s="100"/>
      <c r="T29" s="100"/>
      <c r="U29" s="100"/>
      <c r="V29" s="101"/>
      <c r="W29" s="100"/>
      <c r="X29" s="100"/>
      <c r="Y29" s="100"/>
      <c r="Z29" s="100"/>
      <c r="AA29" s="100"/>
      <c r="AB29" s="100"/>
      <c r="AC29" s="100"/>
      <c r="AD29" s="100"/>
      <c r="AE29" s="100"/>
      <c r="AF29" s="100"/>
      <c r="AG29" s="82" t="s">
        <v>78</v>
      </c>
    </row>
    <row r="30" spans="1:33" x14ac:dyDescent="0.25">
      <c r="A30" s="224"/>
      <c r="B30" s="225"/>
      <c r="C30" s="99" t="s">
        <v>31</v>
      </c>
      <c r="D30" s="100"/>
      <c r="E30" s="100" t="s">
        <v>71</v>
      </c>
      <c r="F30" s="100"/>
      <c r="G30" s="100"/>
      <c r="H30" s="101"/>
      <c r="I30" s="101"/>
      <c r="J30" s="100"/>
      <c r="K30" s="101"/>
      <c r="L30" s="101"/>
      <c r="M30" s="101"/>
      <c r="N30" s="101"/>
      <c r="O30" s="101"/>
      <c r="P30" s="101"/>
      <c r="Q30" s="101"/>
      <c r="R30" s="101"/>
      <c r="S30" s="100"/>
      <c r="T30" s="100"/>
      <c r="U30" s="100"/>
      <c r="V30" s="101"/>
      <c r="W30" s="100"/>
      <c r="X30" s="100"/>
      <c r="Y30" s="100"/>
      <c r="Z30" s="100"/>
      <c r="AA30" s="100"/>
      <c r="AB30" s="100"/>
      <c r="AC30" s="100"/>
      <c r="AD30" s="100"/>
      <c r="AE30" s="100"/>
      <c r="AF30" s="100"/>
      <c r="AG30" s="82" t="s">
        <v>78</v>
      </c>
    </row>
    <row r="31" spans="1:33" ht="30" x14ac:dyDescent="0.25">
      <c r="A31" s="224"/>
      <c r="B31" s="225"/>
      <c r="C31" s="99" t="s">
        <v>56</v>
      </c>
      <c r="D31" s="100"/>
      <c r="E31" s="100" t="s">
        <v>739</v>
      </c>
      <c r="F31" s="100"/>
      <c r="G31" s="100"/>
      <c r="H31" s="101"/>
      <c r="I31" s="101"/>
      <c r="J31" s="174"/>
      <c r="K31" s="173"/>
      <c r="L31" s="173"/>
      <c r="M31" s="173"/>
      <c r="N31" s="173"/>
      <c r="O31" s="101"/>
      <c r="P31" s="101"/>
      <c r="Q31" s="173"/>
      <c r="R31" s="173"/>
      <c r="S31" s="174"/>
      <c r="T31" s="174"/>
      <c r="U31" s="174"/>
      <c r="V31" s="173"/>
      <c r="W31" s="174"/>
      <c r="X31" s="174"/>
      <c r="Y31" s="174"/>
      <c r="Z31" s="174"/>
      <c r="AA31" s="174"/>
      <c r="AB31" s="174"/>
      <c r="AC31" s="174"/>
      <c r="AD31" s="174"/>
      <c r="AE31" s="174"/>
      <c r="AF31" s="100"/>
      <c r="AG31" s="82" t="s">
        <v>78</v>
      </c>
    </row>
    <row r="32" spans="1:33" ht="309" customHeight="1" x14ac:dyDescent="0.25">
      <c r="A32" s="224"/>
      <c r="B32" s="106" t="s">
        <v>126</v>
      </c>
      <c r="C32" s="107" t="s">
        <v>129</v>
      </c>
      <c r="D32" s="108" t="s">
        <v>839</v>
      </c>
      <c r="E32" s="108" t="s">
        <v>1077</v>
      </c>
      <c r="F32" s="108" t="s">
        <v>498</v>
      </c>
      <c r="G32" s="108" t="s">
        <v>610</v>
      </c>
      <c r="H32" s="109" t="s">
        <v>764</v>
      </c>
      <c r="I32" s="108" t="s">
        <v>610</v>
      </c>
      <c r="J32" s="21" t="s">
        <v>610</v>
      </c>
      <c r="K32" s="21" t="s">
        <v>610</v>
      </c>
      <c r="L32" s="21" t="s">
        <v>610</v>
      </c>
      <c r="M32" s="21" t="s">
        <v>610</v>
      </c>
      <c r="N32" s="21" t="s">
        <v>910</v>
      </c>
      <c r="O32" s="21" t="s">
        <v>778</v>
      </c>
      <c r="P32" s="109" t="s">
        <v>499</v>
      </c>
      <c r="Q32" s="21" t="s">
        <v>500</v>
      </c>
      <c r="R32" s="21" t="s">
        <v>500</v>
      </c>
      <c r="S32" s="21" t="s">
        <v>940</v>
      </c>
      <c r="T32" s="21" t="s">
        <v>759</v>
      </c>
      <c r="U32" s="21" t="s">
        <v>501</v>
      </c>
      <c r="V32" s="21" t="s">
        <v>949</v>
      </c>
      <c r="W32" s="21" t="s">
        <v>955</v>
      </c>
      <c r="X32" s="21" t="s">
        <v>787</v>
      </c>
      <c r="Y32" s="21" t="s">
        <v>969</v>
      </c>
      <c r="Z32" s="21" t="s">
        <v>818</v>
      </c>
      <c r="AA32" s="21" t="s">
        <v>502</v>
      </c>
      <c r="AB32" s="21" t="s">
        <v>992</v>
      </c>
      <c r="AC32" s="21" t="s">
        <v>503</v>
      </c>
      <c r="AD32" s="21" t="s">
        <v>504</v>
      </c>
      <c r="AE32" s="20"/>
      <c r="AF32" s="110"/>
      <c r="AG32" s="111"/>
    </row>
    <row r="33" spans="1:33" ht="15" customHeight="1" x14ac:dyDescent="0.25">
      <c r="A33" s="229" t="s">
        <v>6</v>
      </c>
      <c r="B33" s="231" t="s">
        <v>619</v>
      </c>
      <c r="C33" s="112" t="s">
        <v>32</v>
      </c>
      <c r="D33" s="113" t="s">
        <v>54</v>
      </c>
      <c r="E33" s="113" t="s">
        <v>54</v>
      </c>
      <c r="F33" s="113" t="s">
        <v>54</v>
      </c>
      <c r="G33" s="113"/>
      <c r="H33" s="114"/>
      <c r="I33" s="114"/>
      <c r="J33" s="176" t="s">
        <v>55</v>
      </c>
      <c r="K33" s="175"/>
      <c r="L33" s="175"/>
      <c r="M33" s="175"/>
      <c r="N33" s="175" t="s">
        <v>54</v>
      </c>
      <c r="O33" s="114" t="s">
        <v>54</v>
      </c>
      <c r="P33" s="114" t="s">
        <v>54</v>
      </c>
      <c r="Q33" s="175" t="s">
        <v>54</v>
      </c>
      <c r="R33" s="175" t="s">
        <v>54</v>
      </c>
      <c r="S33" s="176" t="s">
        <v>54</v>
      </c>
      <c r="T33" s="176" t="s">
        <v>54</v>
      </c>
      <c r="U33" s="176" t="s">
        <v>54</v>
      </c>
      <c r="V33" s="176" t="s">
        <v>54</v>
      </c>
      <c r="W33" s="176"/>
      <c r="X33" s="176"/>
      <c r="Y33" s="176"/>
      <c r="Z33" s="176" t="s">
        <v>54</v>
      </c>
      <c r="AA33" s="176"/>
      <c r="AB33" s="176" t="s">
        <v>54</v>
      </c>
      <c r="AC33" s="176" t="s">
        <v>54</v>
      </c>
      <c r="AD33" s="176" t="s">
        <v>54</v>
      </c>
      <c r="AE33" s="176" t="s">
        <v>54</v>
      </c>
      <c r="AF33" s="113" t="s">
        <v>54</v>
      </c>
      <c r="AG33" s="82" t="s">
        <v>78</v>
      </c>
    </row>
    <row r="34" spans="1:33" x14ac:dyDescent="0.25">
      <c r="A34" s="229"/>
      <c r="B34" s="231"/>
      <c r="C34" s="112" t="s">
        <v>33</v>
      </c>
      <c r="D34" s="113" t="s">
        <v>54</v>
      </c>
      <c r="E34" s="113" t="s">
        <v>54</v>
      </c>
      <c r="F34" s="113" t="s">
        <v>54</v>
      </c>
      <c r="G34" s="113" t="s">
        <v>54</v>
      </c>
      <c r="H34" s="114" t="s">
        <v>54</v>
      </c>
      <c r="I34" s="114" t="s">
        <v>54</v>
      </c>
      <c r="J34" s="113" t="s">
        <v>54</v>
      </c>
      <c r="K34" s="114" t="s">
        <v>54</v>
      </c>
      <c r="L34" s="114" t="s">
        <v>54</v>
      </c>
      <c r="M34" s="114" t="s">
        <v>54</v>
      </c>
      <c r="N34" s="114" t="s">
        <v>54</v>
      </c>
      <c r="O34" s="114" t="s">
        <v>54</v>
      </c>
      <c r="P34" s="114" t="s">
        <v>54</v>
      </c>
      <c r="Q34" s="114" t="s">
        <v>54</v>
      </c>
      <c r="R34" s="114" t="s">
        <v>54</v>
      </c>
      <c r="S34" s="113" t="s">
        <v>54</v>
      </c>
      <c r="T34" s="113" t="s">
        <v>54</v>
      </c>
      <c r="U34" s="113" t="s">
        <v>55</v>
      </c>
      <c r="V34" s="113" t="s">
        <v>54</v>
      </c>
      <c r="W34" s="113"/>
      <c r="X34" s="113" t="s">
        <v>54</v>
      </c>
      <c r="Y34" s="113" t="s">
        <v>54</v>
      </c>
      <c r="Z34" s="113" t="s">
        <v>55</v>
      </c>
      <c r="AA34" s="113" t="s">
        <v>54</v>
      </c>
      <c r="AB34" s="113" t="s">
        <v>54</v>
      </c>
      <c r="AC34" s="113" t="s">
        <v>54</v>
      </c>
      <c r="AD34" s="113"/>
      <c r="AE34" s="113"/>
      <c r="AF34" s="113"/>
      <c r="AG34" s="82" t="s">
        <v>78</v>
      </c>
    </row>
    <row r="35" spans="1:33" x14ac:dyDescent="0.25">
      <c r="A35" s="229"/>
      <c r="B35" s="231"/>
      <c r="C35" s="112" t="s">
        <v>34</v>
      </c>
      <c r="D35" s="113" t="s">
        <v>54</v>
      </c>
      <c r="E35" s="113" t="s">
        <v>54</v>
      </c>
      <c r="F35" s="113" t="s">
        <v>54</v>
      </c>
      <c r="G35" s="113"/>
      <c r="H35" s="114"/>
      <c r="I35" s="114"/>
      <c r="J35" s="113"/>
      <c r="K35" s="114"/>
      <c r="L35" s="114"/>
      <c r="M35" s="114"/>
      <c r="N35" s="114"/>
      <c r="O35" s="114" t="s">
        <v>54</v>
      </c>
      <c r="P35" s="114"/>
      <c r="Q35" s="114" t="s">
        <v>55</v>
      </c>
      <c r="R35" s="114" t="s">
        <v>55</v>
      </c>
      <c r="S35" s="113" t="s">
        <v>54</v>
      </c>
      <c r="T35" s="113" t="s">
        <v>54</v>
      </c>
      <c r="U35" s="113" t="s">
        <v>55</v>
      </c>
      <c r="V35" s="113" t="s">
        <v>54</v>
      </c>
      <c r="W35" s="113"/>
      <c r="X35" s="113" t="s">
        <v>54</v>
      </c>
      <c r="Y35" s="113" t="s">
        <v>54</v>
      </c>
      <c r="Z35" s="113" t="s">
        <v>55</v>
      </c>
      <c r="AA35" s="113" t="s">
        <v>54</v>
      </c>
      <c r="AB35" s="113"/>
      <c r="AC35" s="113" t="s">
        <v>54</v>
      </c>
      <c r="AD35" s="113"/>
      <c r="AE35" s="113"/>
      <c r="AF35" s="113"/>
      <c r="AG35" s="82" t="s">
        <v>78</v>
      </c>
    </row>
    <row r="36" spans="1:33" x14ac:dyDescent="0.25">
      <c r="A36" s="229"/>
      <c r="B36" s="231"/>
      <c r="C36" s="112" t="s">
        <v>35</v>
      </c>
      <c r="D36" s="113"/>
      <c r="E36" s="113"/>
      <c r="F36" s="113"/>
      <c r="G36" s="113"/>
      <c r="H36" s="114"/>
      <c r="I36" s="114"/>
      <c r="J36" s="113" t="s">
        <v>54</v>
      </c>
      <c r="K36" s="114"/>
      <c r="L36" s="114"/>
      <c r="M36" s="114"/>
      <c r="N36" s="114" t="s">
        <v>54</v>
      </c>
      <c r="O36" s="114"/>
      <c r="P36" s="114"/>
      <c r="Q36" s="114" t="s">
        <v>55</v>
      </c>
      <c r="R36" s="114" t="s">
        <v>55</v>
      </c>
      <c r="S36" s="190" t="s">
        <v>55</v>
      </c>
      <c r="T36" s="113" t="s">
        <v>54</v>
      </c>
      <c r="U36" s="113"/>
      <c r="V36" s="113" t="s">
        <v>54</v>
      </c>
      <c r="W36" s="113"/>
      <c r="X36" s="113"/>
      <c r="Y36" s="113"/>
      <c r="Z36" s="113" t="s">
        <v>55</v>
      </c>
      <c r="AA36" s="113" t="s">
        <v>54</v>
      </c>
      <c r="AB36" s="190" t="s">
        <v>54</v>
      </c>
      <c r="AC36" s="113" t="s">
        <v>54</v>
      </c>
      <c r="AD36" s="113"/>
      <c r="AE36" s="113"/>
      <c r="AF36" s="113"/>
      <c r="AG36" s="82" t="s">
        <v>78</v>
      </c>
    </row>
    <row r="37" spans="1:33" ht="30" x14ac:dyDescent="0.25">
      <c r="A37" s="229"/>
      <c r="B37" s="232" t="s">
        <v>505</v>
      </c>
      <c r="C37" s="161" t="s">
        <v>620</v>
      </c>
      <c r="D37" s="116" t="s">
        <v>54</v>
      </c>
      <c r="E37" s="116" t="s">
        <v>54</v>
      </c>
      <c r="F37" s="116" t="s">
        <v>54</v>
      </c>
      <c r="G37" s="116" t="s">
        <v>54</v>
      </c>
      <c r="H37" s="117" t="s">
        <v>54</v>
      </c>
      <c r="I37" s="117" t="s">
        <v>54</v>
      </c>
      <c r="J37" s="116" t="s">
        <v>54</v>
      </c>
      <c r="K37" s="117" t="s">
        <v>54</v>
      </c>
      <c r="L37" s="117" t="s">
        <v>54</v>
      </c>
      <c r="M37" s="117" t="s">
        <v>54</v>
      </c>
      <c r="N37" s="117" t="s">
        <v>54</v>
      </c>
      <c r="O37" s="117" t="s">
        <v>54</v>
      </c>
      <c r="P37" s="117" t="s">
        <v>54</v>
      </c>
      <c r="Q37" s="117" t="s">
        <v>54</v>
      </c>
      <c r="R37" s="117" t="s">
        <v>54</v>
      </c>
      <c r="S37" s="116" t="s">
        <v>54</v>
      </c>
      <c r="T37" s="116" t="s">
        <v>54</v>
      </c>
      <c r="U37" s="116"/>
      <c r="V37" s="117" t="s">
        <v>55</v>
      </c>
      <c r="W37" s="116"/>
      <c r="X37" s="116" t="s">
        <v>54</v>
      </c>
      <c r="Y37" s="116"/>
      <c r="Z37" s="116" t="s">
        <v>54</v>
      </c>
      <c r="AA37" s="116"/>
      <c r="AB37" s="116" t="s">
        <v>54</v>
      </c>
      <c r="AC37" s="116"/>
      <c r="AD37" s="116"/>
      <c r="AE37" s="116"/>
      <c r="AF37" s="116"/>
      <c r="AG37" s="82" t="s">
        <v>78</v>
      </c>
    </row>
    <row r="38" spans="1:33" ht="45" x14ac:dyDescent="0.25">
      <c r="A38" s="229"/>
      <c r="B38" s="232"/>
      <c r="C38" s="115" t="s">
        <v>36</v>
      </c>
      <c r="D38" s="116" t="s">
        <v>55</v>
      </c>
      <c r="E38" s="116" t="s">
        <v>55</v>
      </c>
      <c r="F38" s="116" t="s">
        <v>55</v>
      </c>
      <c r="G38" s="116"/>
      <c r="H38" s="117"/>
      <c r="I38" s="117"/>
      <c r="J38" s="116"/>
      <c r="K38" s="117"/>
      <c r="L38" s="117"/>
      <c r="M38" s="117"/>
      <c r="N38" s="117"/>
      <c r="O38" s="117" t="s">
        <v>54</v>
      </c>
      <c r="P38" s="117"/>
      <c r="Q38" s="117" t="s">
        <v>55</v>
      </c>
      <c r="R38" s="117" t="s">
        <v>55</v>
      </c>
      <c r="S38" s="116"/>
      <c r="T38" s="116" t="s">
        <v>54</v>
      </c>
      <c r="U38" s="116" t="s">
        <v>54</v>
      </c>
      <c r="V38" s="117" t="s">
        <v>55</v>
      </c>
      <c r="W38" s="116"/>
      <c r="X38" s="116" t="s">
        <v>54</v>
      </c>
      <c r="Y38" s="116"/>
      <c r="Z38" s="116" t="s">
        <v>55</v>
      </c>
      <c r="AA38" s="116"/>
      <c r="AB38" s="116"/>
      <c r="AC38" s="192" t="s">
        <v>54</v>
      </c>
      <c r="AD38" s="116"/>
      <c r="AE38" s="116"/>
      <c r="AF38" s="116"/>
      <c r="AG38" s="82" t="s">
        <v>78</v>
      </c>
    </row>
    <row r="39" spans="1:33" ht="90" x14ac:dyDescent="0.25">
      <c r="A39" s="229"/>
      <c r="B39" s="232"/>
      <c r="C39" s="115" t="s">
        <v>506</v>
      </c>
      <c r="D39" s="116" t="s">
        <v>55</v>
      </c>
      <c r="E39" s="116" t="s">
        <v>55</v>
      </c>
      <c r="F39" s="116" t="s">
        <v>55</v>
      </c>
      <c r="G39" s="116"/>
      <c r="H39" s="117" t="s">
        <v>55</v>
      </c>
      <c r="I39" s="117"/>
      <c r="J39" s="116"/>
      <c r="K39" s="117" t="s">
        <v>54</v>
      </c>
      <c r="L39" s="117"/>
      <c r="M39" s="117"/>
      <c r="N39" s="117"/>
      <c r="O39" s="117" t="s">
        <v>54</v>
      </c>
      <c r="P39" s="117"/>
      <c r="Q39" s="117" t="s">
        <v>55</v>
      </c>
      <c r="R39" s="117" t="s">
        <v>55</v>
      </c>
      <c r="S39" s="116"/>
      <c r="T39" s="116" t="s">
        <v>55</v>
      </c>
      <c r="U39" s="116" t="s">
        <v>55</v>
      </c>
      <c r="V39" s="117" t="s">
        <v>55</v>
      </c>
      <c r="W39" s="117" t="s">
        <v>54</v>
      </c>
      <c r="X39" s="116"/>
      <c r="Y39" s="116"/>
      <c r="Z39" s="116" t="s">
        <v>54</v>
      </c>
      <c r="AA39" s="116"/>
      <c r="AB39" s="116" t="s">
        <v>54</v>
      </c>
      <c r="AC39" s="192" t="s">
        <v>54</v>
      </c>
      <c r="AD39" s="116" t="s">
        <v>54</v>
      </c>
      <c r="AE39" s="116"/>
      <c r="AF39" s="116"/>
      <c r="AG39" s="82" t="s">
        <v>78</v>
      </c>
    </row>
    <row r="40" spans="1:33" ht="44.25" customHeight="1" x14ac:dyDescent="0.25">
      <c r="A40" s="229"/>
      <c r="B40" s="232"/>
      <c r="C40" s="115" t="s">
        <v>37</v>
      </c>
      <c r="D40" s="116"/>
      <c r="E40" s="116"/>
      <c r="F40" s="116"/>
      <c r="G40" s="116"/>
      <c r="H40" s="117"/>
      <c r="I40" s="117"/>
      <c r="J40" s="116"/>
      <c r="K40" s="117"/>
      <c r="L40" s="117"/>
      <c r="M40" s="117"/>
      <c r="N40" s="117"/>
      <c r="O40" s="117" t="s">
        <v>55</v>
      </c>
      <c r="P40" s="117"/>
      <c r="Q40" s="117"/>
      <c r="R40" s="117"/>
      <c r="S40" s="116"/>
      <c r="T40" s="116" t="s">
        <v>54</v>
      </c>
      <c r="U40" s="116"/>
      <c r="V40" s="117" t="s">
        <v>55</v>
      </c>
      <c r="W40" s="116"/>
      <c r="X40" s="116"/>
      <c r="Y40" s="116"/>
      <c r="Z40" s="116" t="s">
        <v>55</v>
      </c>
      <c r="AA40" s="116"/>
      <c r="AB40" s="116"/>
      <c r="AC40" s="116" t="s">
        <v>54</v>
      </c>
      <c r="AD40" s="116" t="s">
        <v>55</v>
      </c>
      <c r="AE40" s="116" t="s">
        <v>54</v>
      </c>
      <c r="AF40" s="116"/>
      <c r="AG40" s="82" t="s">
        <v>78</v>
      </c>
    </row>
    <row r="41" spans="1:33" ht="30" x14ac:dyDescent="0.25">
      <c r="A41" s="229"/>
      <c r="B41" s="232"/>
      <c r="C41" s="115" t="s">
        <v>38</v>
      </c>
      <c r="D41" s="116" t="s">
        <v>55</v>
      </c>
      <c r="E41" s="116" t="s">
        <v>55</v>
      </c>
      <c r="F41" s="116" t="s">
        <v>55</v>
      </c>
      <c r="G41" s="116" t="s">
        <v>55</v>
      </c>
      <c r="H41" s="117" t="s">
        <v>55</v>
      </c>
      <c r="I41" s="117" t="s">
        <v>55</v>
      </c>
      <c r="J41" s="117" t="s">
        <v>55</v>
      </c>
      <c r="K41" s="117" t="s">
        <v>55</v>
      </c>
      <c r="L41" s="117" t="s">
        <v>55</v>
      </c>
      <c r="M41" s="117" t="s">
        <v>55</v>
      </c>
      <c r="N41" s="117" t="s">
        <v>55</v>
      </c>
      <c r="O41" s="117" t="s">
        <v>55</v>
      </c>
      <c r="P41" s="117" t="s">
        <v>55</v>
      </c>
      <c r="Q41" s="117"/>
      <c r="R41" s="117" t="s">
        <v>55</v>
      </c>
      <c r="S41" s="116"/>
      <c r="T41" s="116" t="s">
        <v>55</v>
      </c>
      <c r="U41" s="116" t="s">
        <v>55</v>
      </c>
      <c r="V41" s="117" t="s">
        <v>55</v>
      </c>
      <c r="W41" s="116"/>
      <c r="X41" s="116" t="s">
        <v>54</v>
      </c>
      <c r="Y41" s="116"/>
      <c r="Z41" s="116" t="s">
        <v>55</v>
      </c>
      <c r="AA41" s="116"/>
      <c r="AB41" s="116" t="s">
        <v>54</v>
      </c>
      <c r="AC41" s="116" t="s">
        <v>54</v>
      </c>
      <c r="AD41" s="116" t="s">
        <v>54</v>
      </c>
      <c r="AE41" s="116"/>
      <c r="AF41" s="116"/>
      <c r="AG41" s="82" t="s">
        <v>78</v>
      </c>
    </row>
    <row r="42" spans="1:33" x14ac:dyDescent="0.25">
      <c r="A42" s="229"/>
      <c r="B42" s="232"/>
      <c r="C42" s="115" t="s">
        <v>39</v>
      </c>
      <c r="D42" s="116" t="s">
        <v>55</v>
      </c>
      <c r="E42" s="116" t="s">
        <v>55</v>
      </c>
      <c r="F42" s="116" t="s">
        <v>55</v>
      </c>
      <c r="G42" s="116"/>
      <c r="H42" s="117"/>
      <c r="I42" s="117"/>
      <c r="J42" s="116"/>
      <c r="K42" s="117"/>
      <c r="L42" s="117"/>
      <c r="M42" s="117"/>
      <c r="N42" s="117" t="s">
        <v>55</v>
      </c>
      <c r="O42" s="117" t="s">
        <v>55</v>
      </c>
      <c r="P42" s="117"/>
      <c r="Q42" s="117"/>
      <c r="R42" s="117" t="s">
        <v>55</v>
      </c>
      <c r="S42" s="116"/>
      <c r="T42" s="116" t="s">
        <v>55</v>
      </c>
      <c r="U42" s="116"/>
      <c r="V42" s="199" t="s">
        <v>54</v>
      </c>
      <c r="W42" s="116"/>
      <c r="X42" s="116" t="s">
        <v>54</v>
      </c>
      <c r="Y42" s="170"/>
      <c r="Z42" s="116" t="s">
        <v>55</v>
      </c>
      <c r="AA42" s="116"/>
      <c r="AB42" s="116"/>
      <c r="AC42" s="116" t="s">
        <v>54</v>
      </c>
      <c r="AD42" s="116"/>
      <c r="AE42" s="116"/>
      <c r="AF42" s="116"/>
      <c r="AG42" s="82" t="s">
        <v>78</v>
      </c>
    </row>
    <row r="43" spans="1:33" ht="30" x14ac:dyDescent="0.25">
      <c r="A43" s="229"/>
      <c r="B43" s="232"/>
      <c r="C43" s="115" t="s">
        <v>40</v>
      </c>
      <c r="D43" s="116"/>
      <c r="E43" s="116"/>
      <c r="F43" s="116"/>
      <c r="G43" s="116"/>
      <c r="H43" s="117"/>
      <c r="I43" s="117"/>
      <c r="J43" s="116"/>
      <c r="K43" s="117"/>
      <c r="L43" s="117" t="s">
        <v>55</v>
      </c>
      <c r="M43" s="117" t="s">
        <v>55</v>
      </c>
      <c r="N43" s="117"/>
      <c r="O43" s="117" t="s">
        <v>55</v>
      </c>
      <c r="P43" s="117"/>
      <c r="Q43" s="117"/>
      <c r="R43" s="117"/>
      <c r="S43" s="116"/>
      <c r="T43" s="116"/>
      <c r="U43" s="116"/>
      <c r="V43" s="117" t="s">
        <v>55</v>
      </c>
      <c r="W43" s="116"/>
      <c r="X43" s="116"/>
      <c r="Y43" s="116"/>
      <c r="Z43" s="116" t="s">
        <v>55</v>
      </c>
      <c r="AA43" s="116"/>
      <c r="AB43" s="116" t="s">
        <v>54</v>
      </c>
      <c r="AC43" s="116" t="s">
        <v>54</v>
      </c>
      <c r="AD43" s="116" t="s">
        <v>54</v>
      </c>
      <c r="AE43" s="116"/>
      <c r="AF43" s="116" t="s">
        <v>54</v>
      </c>
      <c r="AG43" s="82" t="s">
        <v>78</v>
      </c>
    </row>
    <row r="44" spans="1:33" ht="33.75" customHeight="1" x14ac:dyDescent="0.25">
      <c r="A44" s="229"/>
      <c r="B44" s="232"/>
      <c r="C44" s="115" t="s">
        <v>131</v>
      </c>
      <c r="D44" s="116"/>
      <c r="E44" s="116"/>
      <c r="F44" s="116"/>
      <c r="G44" s="116"/>
      <c r="H44" s="117"/>
      <c r="I44" s="117"/>
      <c r="J44" s="116"/>
      <c r="K44" s="117"/>
      <c r="L44" s="117" t="s">
        <v>55</v>
      </c>
      <c r="M44" s="117" t="s">
        <v>55</v>
      </c>
      <c r="N44" s="117"/>
      <c r="O44" s="117" t="s">
        <v>54</v>
      </c>
      <c r="P44" s="117"/>
      <c r="Q44" s="117" t="s">
        <v>55</v>
      </c>
      <c r="R44" s="117" t="s">
        <v>55</v>
      </c>
      <c r="S44" s="116" t="s">
        <v>55</v>
      </c>
      <c r="T44" s="116"/>
      <c r="U44" s="116" t="s">
        <v>55</v>
      </c>
      <c r="V44" s="117" t="s">
        <v>55</v>
      </c>
      <c r="W44" s="116"/>
      <c r="X44" s="116"/>
      <c r="Y44" s="116"/>
      <c r="Z44" s="116" t="s">
        <v>54</v>
      </c>
      <c r="AA44" s="116"/>
      <c r="AB44" s="116"/>
      <c r="AC44" s="116" t="s">
        <v>54</v>
      </c>
      <c r="AD44" s="116" t="s">
        <v>54</v>
      </c>
      <c r="AE44" s="116"/>
      <c r="AF44" s="116"/>
      <c r="AG44" s="82" t="s">
        <v>78</v>
      </c>
    </row>
    <row r="45" spans="1:33" x14ac:dyDescent="0.25">
      <c r="A45" s="229"/>
      <c r="B45" s="232"/>
      <c r="C45" s="115" t="s">
        <v>132</v>
      </c>
      <c r="D45" s="116"/>
      <c r="E45" s="116"/>
      <c r="F45" s="116"/>
      <c r="G45" s="116"/>
      <c r="H45" s="117"/>
      <c r="I45" s="117" t="s">
        <v>55</v>
      </c>
      <c r="J45" s="116"/>
      <c r="K45" s="117" t="s">
        <v>1078</v>
      </c>
      <c r="L45" s="117"/>
      <c r="M45" s="117"/>
      <c r="N45" s="117"/>
      <c r="O45" s="117" t="s">
        <v>55</v>
      </c>
      <c r="P45" s="117"/>
      <c r="Q45" s="117"/>
      <c r="R45" s="117" t="s">
        <v>55</v>
      </c>
      <c r="S45" s="116" t="s">
        <v>55</v>
      </c>
      <c r="T45" s="116"/>
      <c r="U45" s="116" t="s">
        <v>55</v>
      </c>
      <c r="V45" s="117" t="s">
        <v>55</v>
      </c>
      <c r="W45" s="116"/>
      <c r="X45" s="116"/>
      <c r="Y45" s="116"/>
      <c r="Z45" s="116" t="s">
        <v>54</v>
      </c>
      <c r="AA45" s="116" t="s">
        <v>54</v>
      </c>
      <c r="AB45" s="116" t="s">
        <v>55</v>
      </c>
      <c r="AC45" s="116" t="s">
        <v>54</v>
      </c>
      <c r="AD45" s="116" t="s">
        <v>54</v>
      </c>
      <c r="AE45" s="116"/>
      <c r="AF45" s="116"/>
      <c r="AG45" s="82"/>
    </row>
    <row r="46" spans="1:33" ht="60" x14ac:dyDescent="0.25">
      <c r="A46" s="229"/>
      <c r="B46" s="232"/>
      <c r="C46" s="115" t="s">
        <v>507</v>
      </c>
      <c r="D46" s="116"/>
      <c r="E46" s="116"/>
      <c r="F46" s="116"/>
      <c r="G46" s="116"/>
      <c r="H46" s="117"/>
      <c r="I46" s="117" t="s">
        <v>55</v>
      </c>
      <c r="J46" s="116"/>
      <c r="K46" s="117"/>
      <c r="L46" s="117" t="s">
        <v>55</v>
      </c>
      <c r="M46" s="117" t="s">
        <v>55</v>
      </c>
      <c r="N46" s="117"/>
      <c r="O46" s="117"/>
      <c r="P46" s="117"/>
      <c r="Q46" s="117"/>
      <c r="R46" s="117"/>
      <c r="S46" s="116" t="s">
        <v>55</v>
      </c>
      <c r="T46" s="116" t="s">
        <v>54</v>
      </c>
      <c r="U46" s="116"/>
      <c r="V46" s="117" t="s">
        <v>55</v>
      </c>
      <c r="W46" s="116"/>
      <c r="X46" s="116"/>
      <c r="Y46" s="116"/>
      <c r="Z46" s="116" t="s">
        <v>55</v>
      </c>
      <c r="AA46" s="116"/>
      <c r="AB46" s="116"/>
      <c r="AC46" s="116"/>
      <c r="AD46" s="116"/>
      <c r="AE46" s="116"/>
      <c r="AF46" s="116"/>
      <c r="AG46" s="82" t="s">
        <v>78</v>
      </c>
    </row>
    <row r="47" spans="1:33" ht="315" x14ac:dyDescent="0.25">
      <c r="A47" s="229"/>
      <c r="B47" s="118" t="s">
        <v>109</v>
      </c>
      <c r="C47" s="118" t="s">
        <v>91</v>
      </c>
      <c r="D47" s="119" t="s">
        <v>508</v>
      </c>
      <c r="E47" s="122" t="s">
        <v>745</v>
      </c>
      <c r="F47" s="119" t="s">
        <v>508</v>
      </c>
      <c r="G47" s="119" t="s">
        <v>510</v>
      </c>
      <c r="H47" s="120" t="s">
        <v>509</v>
      </c>
      <c r="I47" s="120" t="s">
        <v>511</v>
      </c>
      <c r="J47" s="119" t="s">
        <v>512</v>
      </c>
      <c r="K47" s="120" t="s">
        <v>900</v>
      </c>
      <c r="L47" s="121" t="s">
        <v>802</v>
      </c>
      <c r="M47" s="120" t="s">
        <v>822</v>
      </c>
      <c r="N47" s="120" t="s">
        <v>911</v>
      </c>
      <c r="O47" s="120" t="s">
        <v>513</v>
      </c>
      <c r="P47" s="120" t="s">
        <v>921</v>
      </c>
      <c r="Q47" s="121" t="s">
        <v>1079</v>
      </c>
      <c r="R47" s="120" t="s">
        <v>937</v>
      </c>
      <c r="S47" s="122" t="s">
        <v>806</v>
      </c>
      <c r="T47" s="119" t="s">
        <v>942</v>
      </c>
      <c r="U47" s="119" t="s">
        <v>785</v>
      </c>
      <c r="V47" s="120" t="s">
        <v>514</v>
      </c>
      <c r="W47" s="121" t="s">
        <v>515</v>
      </c>
      <c r="X47" s="119" t="s">
        <v>962</v>
      </c>
      <c r="Y47" s="122" t="s">
        <v>698</v>
      </c>
      <c r="Z47" s="119" t="s">
        <v>971</v>
      </c>
      <c r="AA47" s="119" t="s">
        <v>975</v>
      </c>
      <c r="AB47" s="119" t="s">
        <v>516</v>
      </c>
      <c r="AC47" s="122" t="s">
        <v>809</v>
      </c>
      <c r="AD47" s="119" t="s">
        <v>991</v>
      </c>
      <c r="AE47" s="122" t="s">
        <v>982</v>
      </c>
      <c r="AF47" s="119"/>
      <c r="AG47" s="82" t="s">
        <v>78</v>
      </c>
    </row>
    <row r="48" spans="1:33" ht="75" x14ac:dyDescent="0.25">
      <c r="A48" s="230"/>
      <c r="B48" s="118" t="s">
        <v>138</v>
      </c>
      <c r="C48" s="118"/>
      <c r="D48" s="119"/>
      <c r="E48" s="119"/>
      <c r="F48" s="119"/>
      <c r="G48" s="119" t="s">
        <v>518</v>
      </c>
      <c r="H48" s="120" t="s">
        <v>517</v>
      </c>
      <c r="I48" s="120"/>
      <c r="J48" s="119"/>
      <c r="K48" s="120"/>
      <c r="L48" s="120" t="s">
        <v>519</v>
      </c>
      <c r="M48" s="120" t="s">
        <v>520</v>
      </c>
      <c r="N48" s="120"/>
      <c r="O48" s="120"/>
      <c r="P48" s="120"/>
      <c r="Q48" s="120"/>
      <c r="R48" s="120"/>
      <c r="S48" s="119"/>
      <c r="T48" s="119" t="s">
        <v>521</v>
      </c>
      <c r="U48" s="119"/>
      <c r="V48" s="120"/>
      <c r="W48" s="119"/>
      <c r="X48" s="119"/>
      <c r="Y48" s="119"/>
      <c r="Z48" s="119"/>
      <c r="AA48" s="119"/>
      <c r="AB48" s="119"/>
      <c r="AC48" s="119"/>
      <c r="AD48" s="119"/>
      <c r="AE48" s="119" t="s">
        <v>983</v>
      </c>
      <c r="AF48" s="119"/>
      <c r="AG48" s="82"/>
    </row>
    <row r="49" spans="1:33" ht="101.25" customHeight="1" x14ac:dyDescent="0.25">
      <c r="A49" s="123" t="s">
        <v>79</v>
      </c>
      <c r="B49" s="124" t="s">
        <v>7</v>
      </c>
      <c r="C49" s="124" t="s">
        <v>70</v>
      </c>
      <c r="D49" s="81" t="s">
        <v>763</v>
      </c>
      <c r="E49" s="81" t="s">
        <v>522</v>
      </c>
      <c r="F49" s="81" t="s">
        <v>798</v>
      </c>
      <c r="G49" s="81" t="s">
        <v>523</v>
      </c>
      <c r="H49" s="125" t="s">
        <v>895</v>
      </c>
      <c r="I49" s="125" t="s">
        <v>524</v>
      </c>
      <c r="J49" s="81" t="s">
        <v>525</v>
      </c>
      <c r="K49" s="125" t="s">
        <v>526</v>
      </c>
      <c r="L49" s="125" t="s">
        <v>527</v>
      </c>
      <c r="M49" s="125" t="s">
        <v>794</v>
      </c>
      <c r="N49" s="125" t="s">
        <v>912</v>
      </c>
      <c r="O49" s="125" t="s">
        <v>528</v>
      </c>
      <c r="P49" s="125" t="s">
        <v>529</v>
      </c>
      <c r="Q49" s="125" t="s">
        <v>530</v>
      </c>
      <c r="R49" s="125" t="s">
        <v>531</v>
      </c>
      <c r="S49" s="81" t="s">
        <v>760</v>
      </c>
      <c r="T49" s="81" t="s">
        <v>532</v>
      </c>
      <c r="U49" s="81" t="s">
        <v>533</v>
      </c>
      <c r="V49" s="125" t="s">
        <v>534</v>
      </c>
      <c r="W49" s="125" t="s">
        <v>535</v>
      </c>
      <c r="X49" s="81" t="s">
        <v>536</v>
      </c>
      <c r="Y49" s="81" t="s">
        <v>537</v>
      </c>
      <c r="Z49" s="81" t="s">
        <v>538</v>
      </c>
      <c r="AA49" s="81" t="s">
        <v>539</v>
      </c>
      <c r="AB49" s="81" t="s">
        <v>540</v>
      </c>
      <c r="AC49" s="81" t="s">
        <v>541</v>
      </c>
      <c r="AD49" s="81" t="s">
        <v>542</v>
      </c>
      <c r="AE49" s="81" t="s">
        <v>756</v>
      </c>
      <c r="AF49" s="81" t="s">
        <v>713</v>
      </c>
      <c r="AG49" s="82" t="s">
        <v>78</v>
      </c>
    </row>
    <row r="50" spans="1:33" ht="30" x14ac:dyDescent="0.25">
      <c r="A50" s="126"/>
      <c r="B50" s="127" t="s">
        <v>59</v>
      </c>
      <c r="C50" s="127" t="s">
        <v>128</v>
      </c>
      <c r="D50" s="128" t="s">
        <v>62</v>
      </c>
      <c r="E50" s="128" t="s">
        <v>62</v>
      </c>
      <c r="F50" s="128" t="s">
        <v>62</v>
      </c>
      <c r="G50" s="128" t="s">
        <v>122</v>
      </c>
      <c r="H50" s="129" t="s">
        <v>63</v>
      </c>
      <c r="I50" s="129" t="s">
        <v>62</v>
      </c>
      <c r="J50" s="128" t="s">
        <v>122</v>
      </c>
      <c r="K50" s="129" t="s">
        <v>122</v>
      </c>
      <c r="L50" s="129" t="s">
        <v>63</v>
      </c>
      <c r="M50" s="129" t="s">
        <v>63</v>
      </c>
      <c r="N50" s="129" t="s">
        <v>63</v>
      </c>
      <c r="O50" s="129" t="s">
        <v>543</v>
      </c>
      <c r="P50" s="129" t="s">
        <v>63</v>
      </c>
      <c r="Q50" s="129" t="s">
        <v>122</v>
      </c>
      <c r="R50" s="129" t="s">
        <v>122</v>
      </c>
      <c r="S50" s="128" t="s">
        <v>122</v>
      </c>
      <c r="T50" s="128" t="s">
        <v>62</v>
      </c>
      <c r="U50" s="128" t="s">
        <v>63</v>
      </c>
      <c r="V50" s="129" t="s">
        <v>62</v>
      </c>
      <c r="W50" s="128" t="s">
        <v>122</v>
      </c>
      <c r="X50" s="128" t="s">
        <v>62</v>
      </c>
      <c r="Y50" s="128" t="s">
        <v>63</v>
      </c>
      <c r="Z50" s="128" t="s">
        <v>62</v>
      </c>
      <c r="AA50" s="128" t="s">
        <v>63</v>
      </c>
      <c r="AB50" s="128" t="s">
        <v>122</v>
      </c>
      <c r="AC50" s="128" t="s">
        <v>122</v>
      </c>
      <c r="AD50" s="128" t="s">
        <v>122</v>
      </c>
      <c r="AE50" s="128" t="s">
        <v>122</v>
      </c>
      <c r="AF50" s="128" t="s">
        <v>63</v>
      </c>
      <c r="AG50" s="82" t="s">
        <v>78</v>
      </c>
    </row>
    <row r="51" spans="1:33" x14ac:dyDescent="0.25">
      <c r="A51" s="126"/>
      <c r="B51" s="233" t="s">
        <v>133</v>
      </c>
      <c r="C51" s="124" t="s">
        <v>60</v>
      </c>
      <c r="D51" s="81" t="s">
        <v>134</v>
      </c>
      <c r="E51" s="81" t="s">
        <v>134</v>
      </c>
      <c r="F51" s="81" t="s">
        <v>134</v>
      </c>
      <c r="G51" s="125" t="s">
        <v>135</v>
      </c>
      <c r="H51" s="125" t="s">
        <v>135</v>
      </c>
      <c r="I51" s="125" t="s">
        <v>135</v>
      </c>
      <c r="J51" s="81" t="s">
        <v>136</v>
      </c>
      <c r="K51" s="125" t="s">
        <v>135</v>
      </c>
      <c r="L51" s="125" t="s">
        <v>134</v>
      </c>
      <c r="M51" s="125" t="s">
        <v>134</v>
      </c>
      <c r="N51" s="130" t="s">
        <v>136</v>
      </c>
      <c r="O51" s="125" t="s">
        <v>135</v>
      </c>
      <c r="P51" s="125" t="s">
        <v>135</v>
      </c>
      <c r="Q51" s="125" t="s">
        <v>136</v>
      </c>
      <c r="R51" s="125" t="s">
        <v>136</v>
      </c>
      <c r="S51" s="81" t="s">
        <v>135</v>
      </c>
      <c r="T51" s="81" t="s">
        <v>136</v>
      </c>
      <c r="U51" s="81" t="s">
        <v>136</v>
      </c>
      <c r="V51" s="125" t="s">
        <v>134</v>
      </c>
      <c r="W51" s="189" t="s">
        <v>136</v>
      </c>
      <c r="X51" s="81" t="s">
        <v>134</v>
      </c>
      <c r="Y51" s="81" t="s">
        <v>136</v>
      </c>
      <c r="Z51" s="81" t="s">
        <v>134</v>
      </c>
      <c r="AA51" s="81" t="s">
        <v>136</v>
      </c>
      <c r="AB51" s="189" t="s">
        <v>136</v>
      </c>
      <c r="AC51" s="81" t="s">
        <v>134</v>
      </c>
      <c r="AD51" s="81" t="s">
        <v>134</v>
      </c>
      <c r="AE51" s="81" t="s">
        <v>134</v>
      </c>
      <c r="AF51" s="81" t="s">
        <v>136</v>
      </c>
      <c r="AG51" s="82" t="s">
        <v>78</v>
      </c>
    </row>
    <row r="52" spans="1:33" x14ac:dyDescent="0.25">
      <c r="A52" s="126"/>
      <c r="B52" s="233"/>
      <c r="C52" s="124" t="s">
        <v>544</v>
      </c>
      <c r="D52" s="189" t="s">
        <v>135</v>
      </c>
      <c r="E52" s="189" t="s">
        <v>135</v>
      </c>
      <c r="F52" s="189" t="s">
        <v>135</v>
      </c>
      <c r="G52" s="125" t="s">
        <v>135</v>
      </c>
      <c r="H52" s="125" t="s">
        <v>135</v>
      </c>
      <c r="I52" s="125" t="s">
        <v>135</v>
      </c>
      <c r="J52" s="81" t="s">
        <v>135</v>
      </c>
      <c r="K52" s="125" t="s">
        <v>135</v>
      </c>
      <c r="L52" s="125" t="s">
        <v>135</v>
      </c>
      <c r="M52" s="125" t="s">
        <v>135</v>
      </c>
      <c r="N52" s="130" t="s">
        <v>136</v>
      </c>
      <c r="O52" s="125" t="s">
        <v>135</v>
      </c>
      <c r="P52" s="125" t="s">
        <v>135</v>
      </c>
      <c r="Q52" s="125" t="s">
        <v>136</v>
      </c>
      <c r="R52" s="125" t="s">
        <v>136</v>
      </c>
      <c r="S52" s="81" t="s">
        <v>135</v>
      </c>
      <c r="T52" s="81" t="s">
        <v>136</v>
      </c>
      <c r="U52" s="81" t="s">
        <v>136</v>
      </c>
      <c r="V52" s="81" t="s">
        <v>136</v>
      </c>
      <c r="W52" s="189" t="s">
        <v>136</v>
      </c>
      <c r="X52" s="81" t="s">
        <v>136</v>
      </c>
      <c r="Y52" s="81" t="s">
        <v>136</v>
      </c>
      <c r="Z52" s="81" t="s">
        <v>135</v>
      </c>
      <c r="AA52" s="81" t="s">
        <v>136</v>
      </c>
      <c r="AB52" s="189" t="s">
        <v>136</v>
      </c>
      <c r="AC52" s="81" t="s">
        <v>135</v>
      </c>
      <c r="AD52" s="81" t="s">
        <v>135</v>
      </c>
      <c r="AE52" s="81" t="s">
        <v>135</v>
      </c>
      <c r="AF52" s="81" t="s">
        <v>136</v>
      </c>
      <c r="AG52" s="82" t="s">
        <v>78</v>
      </c>
    </row>
    <row r="53" spans="1:33" ht="48.75" customHeight="1" x14ac:dyDescent="0.25">
      <c r="A53" s="126"/>
      <c r="B53" s="233"/>
      <c r="C53" s="124" t="s">
        <v>61</v>
      </c>
      <c r="D53" s="81" t="s">
        <v>136</v>
      </c>
      <c r="E53" s="81" t="s">
        <v>136</v>
      </c>
      <c r="F53" s="81" t="s">
        <v>136</v>
      </c>
      <c r="G53" s="81" t="s">
        <v>134</v>
      </c>
      <c r="H53" s="125" t="s">
        <v>136</v>
      </c>
      <c r="I53" s="125" t="s">
        <v>136</v>
      </c>
      <c r="J53" s="125" t="s">
        <v>136</v>
      </c>
      <c r="K53" s="125" t="s">
        <v>136</v>
      </c>
      <c r="L53" s="125" t="s">
        <v>136</v>
      </c>
      <c r="M53" s="125" t="s">
        <v>134</v>
      </c>
      <c r="N53" s="125" t="s">
        <v>136</v>
      </c>
      <c r="O53" s="125" t="s">
        <v>136</v>
      </c>
      <c r="P53" s="125" t="s">
        <v>136</v>
      </c>
      <c r="Q53" s="125" t="s">
        <v>136</v>
      </c>
      <c r="R53" s="125" t="s">
        <v>136</v>
      </c>
      <c r="S53" s="81" t="s">
        <v>136</v>
      </c>
      <c r="T53" s="81" t="s">
        <v>136</v>
      </c>
      <c r="U53" s="81" t="s">
        <v>136</v>
      </c>
      <c r="V53" s="81" t="s">
        <v>136</v>
      </c>
      <c r="W53" s="81" t="s">
        <v>134</v>
      </c>
      <c r="X53" s="81" t="s">
        <v>135</v>
      </c>
      <c r="Y53" s="81" t="s">
        <v>136</v>
      </c>
      <c r="Z53" s="81" t="s">
        <v>136</v>
      </c>
      <c r="AA53" s="81" t="s">
        <v>136</v>
      </c>
      <c r="AB53" s="81" t="s">
        <v>136</v>
      </c>
      <c r="AC53" s="81" t="s">
        <v>136</v>
      </c>
      <c r="AD53" s="81" t="s">
        <v>136</v>
      </c>
      <c r="AE53" s="81" t="s">
        <v>136</v>
      </c>
      <c r="AF53" s="81" t="s">
        <v>136</v>
      </c>
      <c r="AG53" s="82" t="s">
        <v>78</v>
      </c>
    </row>
    <row r="54" spans="1:33" ht="334.5" customHeight="1" x14ac:dyDescent="0.25">
      <c r="A54" s="126"/>
      <c r="B54" s="127" t="s">
        <v>104</v>
      </c>
      <c r="C54" s="127" t="s">
        <v>105</v>
      </c>
      <c r="D54" s="128" t="s">
        <v>677</v>
      </c>
      <c r="E54" s="128" t="s">
        <v>793</v>
      </c>
      <c r="F54" s="128" t="s">
        <v>890</v>
      </c>
      <c r="G54" s="129" t="s">
        <v>546</v>
      </c>
      <c r="H54" s="129" t="s">
        <v>545</v>
      </c>
      <c r="I54" s="129" t="s">
        <v>547</v>
      </c>
      <c r="J54" s="129" t="s">
        <v>548</v>
      </c>
      <c r="K54" s="131" t="s">
        <v>803</v>
      </c>
      <c r="L54" s="131" t="s">
        <v>1080</v>
      </c>
      <c r="M54" s="131" t="s">
        <v>1081</v>
      </c>
      <c r="N54" s="129" t="s">
        <v>913</v>
      </c>
      <c r="O54" s="129" t="s">
        <v>901</v>
      </c>
      <c r="P54" s="129" t="s">
        <v>922</v>
      </c>
      <c r="Q54" s="129" t="s">
        <v>549</v>
      </c>
      <c r="R54" s="129" t="s">
        <v>550</v>
      </c>
      <c r="S54" s="129" t="s">
        <v>549</v>
      </c>
      <c r="T54" s="128" t="s">
        <v>551</v>
      </c>
      <c r="U54" s="128" t="s">
        <v>552</v>
      </c>
      <c r="V54" s="131" t="s">
        <v>827</v>
      </c>
      <c r="W54" s="131" t="s">
        <v>956</v>
      </c>
      <c r="X54" s="128" t="s">
        <v>964</v>
      </c>
      <c r="Y54" s="132" t="s">
        <v>553</v>
      </c>
      <c r="Z54" s="128" t="s">
        <v>973</v>
      </c>
      <c r="AA54" s="128" t="s">
        <v>678</v>
      </c>
      <c r="AB54" s="128" t="s">
        <v>554</v>
      </c>
      <c r="AC54" s="128" t="s">
        <v>555</v>
      </c>
      <c r="AD54" s="128" t="s">
        <v>556</v>
      </c>
      <c r="AE54" s="128" t="s">
        <v>557</v>
      </c>
      <c r="AF54" s="128" t="s">
        <v>755</v>
      </c>
      <c r="AG54" s="82" t="s">
        <v>78</v>
      </c>
    </row>
    <row r="55" spans="1:33" ht="405" x14ac:dyDescent="0.25">
      <c r="A55" s="126"/>
      <c r="B55" s="124" t="s">
        <v>64</v>
      </c>
      <c r="C55" s="124" t="s">
        <v>65</v>
      </c>
      <c r="D55" s="125" t="s">
        <v>558</v>
      </c>
      <c r="E55" s="125" t="s">
        <v>558</v>
      </c>
      <c r="F55" s="125" t="s">
        <v>559</v>
      </c>
      <c r="G55" s="125" t="s">
        <v>561</v>
      </c>
      <c r="H55" s="125" t="s">
        <v>560</v>
      </c>
      <c r="I55" s="125" t="s">
        <v>562</v>
      </c>
      <c r="J55" s="125" t="s">
        <v>1085</v>
      </c>
      <c r="K55" s="133" t="s">
        <v>805</v>
      </c>
      <c r="L55" s="125" t="s">
        <v>843</v>
      </c>
      <c r="M55" s="125" t="s">
        <v>844</v>
      </c>
      <c r="N55" s="133" t="s">
        <v>563</v>
      </c>
      <c r="O55" s="125" t="s">
        <v>564</v>
      </c>
      <c r="P55" s="125" t="s">
        <v>565</v>
      </c>
      <c r="Q55" s="125" t="s">
        <v>566</v>
      </c>
      <c r="R55" s="125" t="s">
        <v>938</v>
      </c>
      <c r="S55" s="81" t="s">
        <v>567</v>
      </c>
      <c r="T55" s="81" t="s">
        <v>943</v>
      </c>
      <c r="U55" s="81" t="s">
        <v>568</v>
      </c>
      <c r="V55" s="125" t="s">
        <v>569</v>
      </c>
      <c r="W55" s="81" t="s">
        <v>957</v>
      </c>
      <c r="X55" s="81" t="s">
        <v>570</v>
      </c>
      <c r="Y55" s="81" t="s">
        <v>679</v>
      </c>
      <c r="Z55" s="81" t="s">
        <v>571</v>
      </c>
      <c r="AA55" s="81" t="s">
        <v>680</v>
      </c>
      <c r="AB55" s="81" t="s">
        <v>258</v>
      </c>
      <c r="AC55" s="81" t="s">
        <v>572</v>
      </c>
      <c r="AD55" s="81" t="s">
        <v>990</v>
      </c>
      <c r="AE55" s="81" t="s">
        <v>573</v>
      </c>
      <c r="AF55" s="189" t="s">
        <v>1082</v>
      </c>
      <c r="AG55" s="82" t="s">
        <v>78</v>
      </c>
    </row>
    <row r="56" spans="1:33" s="136" customFormat="1" ht="45" x14ac:dyDescent="0.25">
      <c r="A56" s="126"/>
      <c r="B56" s="127" t="s">
        <v>140</v>
      </c>
      <c r="C56" s="127" t="s">
        <v>139</v>
      </c>
      <c r="D56" s="134" t="s">
        <v>141</v>
      </c>
      <c r="E56" s="135" t="s">
        <v>141</v>
      </c>
      <c r="F56" s="135" t="s">
        <v>141</v>
      </c>
      <c r="G56" s="135" t="s">
        <v>141</v>
      </c>
      <c r="H56" s="134" t="s">
        <v>141</v>
      </c>
      <c r="I56" s="134" t="s">
        <v>141</v>
      </c>
      <c r="J56" s="135" t="s">
        <v>141</v>
      </c>
      <c r="K56" s="134" t="s">
        <v>141</v>
      </c>
      <c r="L56" s="134" t="s">
        <v>142</v>
      </c>
      <c r="M56" s="134" t="s">
        <v>141</v>
      </c>
      <c r="N56" s="134" t="s">
        <v>141</v>
      </c>
      <c r="O56" s="134" t="s">
        <v>141</v>
      </c>
      <c r="P56" s="134" t="s">
        <v>141</v>
      </c>
      <c r="Q56" s="134" t="s">
        <v>141</v>
      </c>
      <c r="R56" s="134" t="s">
        <v>142</v>
      </c>
      <c r="S56" s="135" t="s">
        <v>141</v>
      </c>
      <c r="T56" s="135" t="s">
        <v>142</v>
      </c>
      <c r="U56" s="134" t="s">
        <v>141</v>
      </c>
      <c r="V56" s="135" t="s">
        <v>142</v>
      </c>
      <c r="W56" s="134" t="s">
        <v>141</v>
      </c>
      <c r="X56" s="135" t="s">
        <v>142</v>
      </c>
      <c r="Y56" s="134" t="s">
        <v>141</v>
      </c>
      <c r="Z56" s="134" t="s">
        <v>141</v>
      </c>
      <c r="AA56" s="134" t="s">
        <v>141</v>
      </c>
      <c r="AB56" s="135" t="s">
        <v>141</v>
      </c>
      <c r="AC56" s="135" t="s">
        <v>142</v>
      </c>
      <c r="AD56" s="135" t="s">
        <v>141</v>
      </c>
      <c r="AE56" s="135" t="s">
        <v>141</v>
      </c>
      <c r="AF56" s="135" t="s">
        <v>141</v>
      </c>
      <c r="AG56" s="82" t="s">
        <v>78</v>
      </c>
    </row>
    <row r="57" spans="1:33" ht="135" x14ac:dyDescent="0.25">
      <c r="A57" s="137"/>
      <c r="B57" s="124" t="s">
        <v>143</v>
      </c>
      <c r="C57" s="138" t="s">
        <v>144</v>
      </c>
      <c r="D57" s="130" t="s">
        <v>294</v>
      </c>
      <c r="E57" s="130" t="s">
        <v>294</v>
      </c>
      <c r="F57" s="130" t="s">
        <v>294</v>
      </c>
      <c r="G57" s="139"/>
      <c r="H57" s="130"/>
      <c r="I57" s="130"/>
      <c r="J57" s="139"/>
      <c r="K57" s="130"/>
      <c r="L57" s="130" t="s">
        <v>773</v>
      </c>
      <c r="M57" s="130" t="s">
        <v>823</v>
      </c>
      <c r="N57" s="130" t="s">
        <v>574</v>
      </c>
      <c r="O57" s="130" t="s">
        <v>575</v>
      </c>
      <c r="P57" s="130" t="s">
        <v>681</v>
      </c>
      <c r="Q57" s="130" t="s">
        <v>681</v>
      </c>
      <c r="R57" s="130" t="s">
        <v>576</v>
      </c>
      <c r="S57" s="130" t="s">
        <v>681</v>
      </c>
      <c r="T57" s="139" t="s">
        <v>577</v>
      </c>
      <c r="U57" s="139"/>
      <c r="V57" s="130" t="s">
        <v>830</v>
      </c>
      <c r="W57" s="177"/>
      <c r="X57" s="33" t="s">
        <v>963</v>
      </c>
      <c r="Y57" s="130" t="s">
        <v>681</v>
      </c>
      <c r="Z57" s="130" t="s">
        <v>681</v>
      </c>
      <c r="AA57" s="130" t="s">
        <v>682</v>
      </c>
      <c r="AB57" s="130" t="s">
        <v>681</v>
      </c>
      <c r="AC57" s="130" t="s">
        <v>989</v>
      </c>
      <c r="AD57" s="130"/>
      <c r="AE57" s="130"/>
      <c r="AF57" s="130"/>
      <c r="AG57" s="82"/>
    </row>
    <row r="58" spans="1:33" ht="45" customHeight="1" x14ac:dyDescent="0.25">
      <c r="A58" s="234" t="s">
        <v>8</v>
      </c>
      <c r="B58" s="140" t="s">
        <v>9</v>
      </c>
      <c r="C58" s="140" t="s">
        <v>95</v>
      </c>
      <c r="D58" s="141" t="s">
        <v>93</v>
      </c>
      <c r="E58" s="141" t="s">
        <v>93</v>
      </c>
      <c r="F58" s="141" t="s">
        <v>93</v>
      </c>
      <c r="G58" s="141" t="s">
        <v>93</v>
      </c>
      <c r="H58" s="142" t="s">
        <v>93</v>
      </c>
      <c r="I58" s="142" t="s">
        <v>93</v>
      </c>
      <c r="J58" s="141" t="s">
        <v>93</v>
      </c>
      <c r="K58" s="142" t="s">
        <v>93</v>
      </c>
      <c r="L58" s="142" t="s">
        <v>93</v>
      </c>
      <c r="M58" s="142" t="s">
        <v>66</v>
      </c>
      <c r="N58" s="142" t="s">
        <v>93</v>
      </c>
      <c r="O58" s="142" t="s">
        <v>94</v>
      </c>
      <c r="P58" s="142" t="s">
        <v>94</v>
      </c>
      <c r="Q58" s="142" t="s">
        <v>94</v>
      </c>
      <c r="R58" s="142" t="s">
        <v>94</v>
      </c>
      <c r="S58" s="141" t="s">
        <v>94</v>
      </c>
      <c r="T58" s="141" t="s">
        <v>94</v>
      </c>
      <c r="U58" s="141" t="s">
        <v>94</v>
      </c>
      <c r="V58" s="180" t="s">
        <v>93</v>
      </c>
      <c r="W58" s="180" t="s">
        <v>93</v>
      </c>
      <c r="X58" s="181" t="s">
        <v>93</v>
      </c>
      <c r="Y58" s="180" t="s">
        <v>93</v>
      </c>
      <c r="Z58" s="141" t="s">
        <v>93</v>
      </c>
      <c r="AA58" s="141" t="s">
        <v>93</v>
      </c>
      <c r="AB58" s="141" t="s">
        <v>94</v>
      </c>
      <c r="AC58" s="141" t="s">
        <v>93</v>
      </c>
      <c r="AD58" s="141" t="s">
        <v>93</v>
      </c>
      <c r="AE58" s="141" t="s">
        <v>93</v>
      </c>
      <c r="AF58" s="141" t="s">
        <v>94</v>
      </c>
      <c r="AG58" s="82" t="s">
        <v>78</v>
      </c>
    </row>
    <row r="59" spans="1:33" ht="285" x14ac:dyDescent="0.25">
      <c r="A59" s="235"/>
      <c r="B59" s="143" t="s">
        <v>10</v>
      </c>
      <c r="C59" s="143" t="s">
        <v>77</v>
      </c>
      <c r="D59" s="144" t="s">
        <v>959</v>
      </c>
      <c r="E59" s="144" t="s">
        <v>838</v>
      </c>
      <c r="F59" s="144" t="s">
        <v>840</v>
      </c>
      <c r="G59" s="146" t="s">
        <v>845</v>
      </c>
      <c r="H59" s="146" t="s">
        <v>845</v>
      </c>
      <c r="I59" s="146" t="s">
        <v>845</v>
      </c>
      <c r="J59" s="146" t="s">
        <v>845</v>
      </c>
      <c r="K59" s="146" t="s">
        <v>845</v>
      </c>
      <c r="L59" s="144" t="s">
        <v>772</v>
      </c>
      <c r="M59" s="144" t="s">
        <v>796</v>
      </c>
      <c r="N59" s="144" t="s">
        <v>914</v>
      </c>
      <c r="O59" s="144" t="s">
        <v>578</v>
      </c>
      <c r="P59" s="144" t="s">
        <v>744</v>
      </c>
      <c r="Q59" s="146" t="s">
        <v>939</v>
      </c>
      <c r="R59" s="146" t="s">
        <v>939</v>
      </c>
      <c r="S59" s="145" t="s">
        <v>849</v>
      </c>
      <c r="T59" s="146" t="s">
        <v>1086</v>
      </c>
      <c r="U59" s="178" t="s">
        <v>579</v>
      </c>
      <c r="V59" s="42" t="s">
        <v>948</v>
      </c>
      <c r="W59" s="42" t="s">
        <v>958</v>
      </c>
      <c r="X59" s="43" t="s">
        <v>965</v>
      </c>
      <c r="Y59" s="42" t="s">
        <v>970</v>
      </c>
      <c r="Z59" s="179" t="s">
        <v>580</v>
      </c>
      <c r="AA59" s="145" t="s">
        <v>976</v>
      </c>
      <c r="AB59" s="145"/>
      <c r="AC59" s="145" t="s">
        <v>581</v>
      </c>
      <c r="AD59" s="186" t="s">
        <v>810</v>
      </c>
      <c r="AE59" s="145" t="s">
        <v>582</v>
      </c>
      <c r="AF59" s="145" t="s">
        <v>812</v>
      </c>
      <c r="AG59" s="82" t="s">
        <v>78</v>
      </c>
    </row>
    <row r="60" spans="1:33" ht="240" x14ac:dyDescent="0.25">
      <c r="A60" s="236"/>
      <c r="B60" s="143" t="s">
        <v>11</v>
      </c>
      <c r="C60" s="143" t="s">
        <v>120</v>
      </c>
      <c r="D60" s="145"/>
      <c r="E60" s="145"/>
      <c r="F60" s="145"/>
      <c r="G60" s="145" t="s">
        <v>748</v>
      </c>
      <c r="H60" s="146" t="s">
        <v>690</v>
      </c>
      <c r="I60" s="146" t="s">
        <v>766</v>
      </c>
      <c r="J60" s="186" t="s">
        <v>804</v>
      </c>
      <c r="K60" s="146" t="s">
        <v>583</v>
      </c>
      <c r="L60" s="144" t="s">
        <v>774</v>
      </c>
      <c r="M60" s="144" t="s">
        <v>584</v>
      </c>
      <c r="N60" s="146" t="s">
        <v>754</v>
      </c>
      <c r="O60" s="144" t="s">
        <v>585</v>
      </c>
      <c r="P60" s="144" t="s">
        <v>923</v>
      </c>
      <c r="Q60" s="144" t="s">
        <v>931</v>
      </c>
      <c r="R60" s="144" t="s">
        <v>699</v>
      </c>
      <c r="S60" s="145" t="s">
        <v>757</v>
      </c>
      <c r="T60" s="145" t="s">
        <v>683</v>
      </c>
      <c r="U60" s="178" t="s">
        <v>586</v>
      </c>
      <c r="V60" s="42"/>
      <c r="W60" s="42" t="s">
        <v>587</v>
      </c>
      <c r="X60" s="42" t="s">
        <v>587</v>
      </c>
      <c r="Y60" s="145" t="s">
        <v>977</v>
      </c>
      <c r="Z60" s="179" t="s">
        <v>588</v>
      </c>
      <c r="AA60" s="145" t="s">
        <v>587</v>
      </c>
      <c r="AB60" s="145" t="s">
        <v>589</v>
      </c>
      <c r="AC60" s="186" t="s">
        <v>988</v>
      </c>
      <c r="AD60" s="145" t="s">
        <v>590</v>
      </c>
      <c r="AE60" s="145" t="s">
        <v>591</v>
      </c>
      <c r="AF60" s="186" t="s">
        <v>811</v>
      </c>
      <c r="AG60" s="82" t="s">
        <v>78</v>
      </c>
    </row>
    <row r="61" spans="1:33" ht="30" x14ac:dyDescent="0.25">
      <c r="A61" s="218" t="s">
        <v>12</v>
      </c>
      <c r="B61" s="147" t="s">
        <v>100</v>
      </c>
      <c r="C61" s="147" t="s">
        <v>74</v>
      </c>
      <c r="D61" s="148" t="s">
        <v>62</v>
      </c>
      <c r="E61" s="148" t="s">
        <v>62</v>
      </c>
      <c r="F61" s="149" t="s">
        <v>67</v>
      </c>
      <c r="G61" s="148" t="s">
        <v>62</v>
      </c>
      <c r="H61" s="149" t="s">
        <v>67</v>
      </c>
      <c r="I61" s="149" t="s">
        <v>62</v>
      </c>
      <c r="J61" s="149" t="s">
        <v>62</v>
      </c>
      <c r="K61" s="149" t="s">
        <v>67</v>
      </c>
      <c r="L61" s="149" t="s">
        <v>67</v>
      </c>
      <c r="M61" s="149" t="s">
        <v>67</v>
      </c>
      <c r="N61" s="149" t="s">
        <v>62</v>
      </c>
      <c r="O61" s="149" t="s">
        <v>68</v>
      </c>
      <c r="P61" s="149" t="s">
        <v>62</v>
      </c>
      <c r="Q61" s="149" t="s">
        <v>68</v>
      </c>
      <c r="R61" s="149" t="s">
        <v>68</v>
      </c>
      <c r="S61" s="148" t="s">
        <v>67</v>
      </c>
      <c r="T61" s="148" t="s">
        <v>62</v>
      </c>
      <c r="U61" s="148" t="s">
        <v>62</v>
      </c>
      <c r="V61" s="182" t="s">
        <v>62</v>
      </c>
      <c r="W61" s="45" t="s">
        <v>62</v>
      </c>
      <c r="X61" s="183" t="s">
        <v>62</v>
      </c>
      <c r="Y61" s="183" t="s">
        <v>62</v>
      </c>
      <c r="Z61" s="148" t="s">
        <v>62</v>
      </c>
      <c r="AA61" s="148" t="s">
        <v>62</v>
      </c>
      <c r="AB61" s="148" t="s">
        <v>68</v>
      </c>
      <c r="AC61" s="148" t="s">
        <v>62</v>
      </c>
      <c r="AD61" s="148" t="s">
        <v>62</v>
      </c>
      <c r="AE61" s="148" t="s">
        <v>62</v>
      </c>
      <c r="AF61" s="148" t="s">
        <v>62</v>
      </c>
      <c r="AG61" s="82" t="s">
        <v>78</v>
      </c>
    </row>
    <row r="62" spans="1:33" ht="135" x14ac:dyDescent="0.25">
      <c r="A62" s="219"/>
      <c r="B62" s="150" t="s">
        <v>69</v>
      </c>
      <c r="C62" s="150" t="s">
        <v>97</v>
      </c>
      <c r="D62" s="151" t="s">
        <v>865</v>
      </c>
      <c r="E62" s="151" t="s">
        <v>684</v>
      </c>
      <c r="F62" s="151" t="s">
        <v>592</v>
      </c>
      <c r="G62" s="151" t="s">
        <v>593</v>
      </c>
      <c r="H62" s="152" t="s">
        <v>685</v>
      </c>
      <c r="I62" s="184" t="s">
        <v>749</v>
      </c>
      <c r="J62" s="152" t="s">
        <v>686</v>
      </c>
      <c r="K62" s="152" t="s">
        <v>685</v>
      </c>
      <c r="L62" s="152" t="s">
        <v>594</v>
      </c>
      <c r="M62" s="152" t="s">
        <v>595</v>
      </c>
      <c r="N62" s="152" t="s">
        <v>753</v>
      </c>
      <c r="O62" s="152" t="s">
        <v>596</v>
      </c>
      <c r="P62" s="152"/>
      <c r="Q62" s="152" t="s">
        <v>795</v>
      </c>
      <c r="R62" s="152" t="s">
        <v>597</v>
      </c>
      <c r="S62" s="151" t="s">
        <v>598</v>
      </c>
      <c r="T62" s="151" t="s">
        <v>599</v>
      </c>
      <c r="U62" s="151" t="s">
        <v>600</v>
      </c>
      <c r="V62" s="152" t="s">
        <v>601</v>
      </c>
      <c r="W62" s="47" t="s">
        <v>960</v>
      </c>
      <c r="X62" s="151" t="s">
        <v>602</v>
      </c>
      <c r="Y62" s="151" t="s">
        <v>603</v>
      </c>
      <c r="Z62" s="151" t="s">
        <v>833</v>
      </c>
      <c r="AA62" s="157" t="s">
        <v>978</v>
      </c>
      <c r="AB62" s="151" t="s">
        <v>604</v>
      </c>
      <c r="AC62" s="151" t="s">
        <v>605</v>
      </c>
      <c r="AD62" s="151" t="s">
        <v>984</v>
      </c>
      <c r="AE62" s="151" t="s">
        <v>984</v>
      </c>
      <c r="AF62" s="151" t="s">
        <v>846</v>
      </c>
      <c r="AG62" s="82" t="s">
        <v>78</v>
      </c>
    </row>
    <row r="63" spans="1:33" ht="30" x14ac:dyDescent="0.25">
      <c r="A63" s="219"/>
      <c r="B63" s="153" t="s">
        <v>99</v>
      </c>
      <c r="C63" s="153" t="s">
        <v>75</v>
      </c>
      <c r="D63" s="148" t="s">
        <v>62</v>
      </c>
      <c r="E63" s="148" t="s">
        <v>62</v>
      </c>
      <c r="F63" s="148" t="s">
        <v>68</v>
      </c>
      <c r="G63" s="185" t="s">
        <v>68</v>
      </c>
      <c r="H63" s="185" t="s">
        <v>68</v>
      </c>
      <c r="I63" s="185" t="s">
        <v>68</v>
      </c>
      <c r="J63" s="148" t="s">
        <v>68</v>
      </c>
      <c r="K63" s="148" t="s">
        <v>68</v>
      </c>
      <c r="L63" s="148" t="s">
        <v>68</v>
      </c>
      <c r="M63" s="148" t="s">
        <v>68</v>
      </c>
      <c r="N63" s="148" t="s">
        <v>62</v>
      </c>
      <c r="O63" s="148" t="s">
        <v>68</v>
      </c>
      <c r="P63" s="148" t="s">
        <v>68</v>
      </c>
      <c r="Q63" s="148" t="s">
        <v>62</v>
      </c>
      <c r="R63" s="148" t="s">
        <v>68</v>
      </c>
      <c r="S63" s="148" t="s">
        <v>68</v>
      </c>
      <c r="T63" s="148" t="s">
        <v>62</v>
      </c>
      <c r="U63" s="148" t="s">
        <v>62</v>
      </c>
      <c r="V63" s="148" t="s">
        <v>62</v>
      </c>
      <c r="W63" s="148" t="s">
        <v>62</v>
      </c>
      <c r="X63" s="148" t="s">
        <v>68</v>
      </c>
      <c r="Y63" s="148" t="s">
        <v>67</v>
      </c>
      <c r="Z63" s="148" t="s">
        <v>62</v>
      </c>
      <c r="AA63" s="148" t="s">
        <v>62</v>
      </c>
      <c r="AB63" s="148" t="s">
        <v>62</v>
      </c>
      <c r="AC63" s="148" t="s">
        <v>68</v>
      </c>
      <c r="AD63" s="148" t="s">
        <v>67</v>
      </c>
      <c r="AE63" s="148" t="s">
        <v>62</v>
      </c>
      <c r="AF63" s="148" t="s">
        <v>68</v>
      </c>
      <c r="AG63" s="82" t="s">
        <v>78</v>
      </c>
    </row>
    <row r="64" spans="1:33" ht="319.5" customHeight="1" x14ac:dyDescent="0.25">
      <c r="A64" s="219"/>
      <c r="B64" s="154" t="s">
        <v>98</v>
      </c>
      <c r="C64" s="154" t="s">
        <v>101</v>
      </c>
      <c r="D64" s="151" t="s">
        <v>866</v>
      </c>
      <c r="E64" s="151" t="s">
        <v>737</v>
      </c>
      <c r="F64" s="151" t="s">
        <v>736</v>
      </c>
      <c r="G64" s="151" t="s">
        <v>607</v>
      </c>
      <c r="H64" s="155" t="s">
        <v>606</v>
      </c>
      <c r="I64" s="155" t="s">
        <v>750</v>
      </c>
      <c r="J64" s="151" t="s">
        <v>915</v>
      </c>
      <c r="K64" s="151" t="s">
        <v>751</v>
      </c>
      <c r="L64" s="155" t="s">
        <v>752</v>
      </c>
      <c r="M64" s="155" t="s">
        <v>826</v>
      </c>
      <c r="N64" s="155" t="s">
        <v>916</v>
      </c>
      <c r="O64" s="156" t="s">
        <v>1087</v>
      </c>
      <c r="P64" s="156" t="s">
        <v>717</v>
      </c>
      <c r="Q64" s="156" t="s">
        <v>932</v>
      </c>
      <c r="R64" s="156" t="s">
        <v>1089</v>
      </c>
      <c r="S64" s="157" t="s">
        <v>807</v>
      </c>
      <c r="T64" s="151" t="s">
        <v>608</v>
      </c>
      <c r="U64" s="151" t="s">
        <v>609</v>
      </c>
      <c r="V64" s="156" t="s">
        <v>950</v>
      </c>
      <c r="W64" s="155" t="s">
        <v>961</v>
      </c>
      <c r="X64" s="151" t="s">
        <v>1083</v>
      </c>
      <c r="Y64" s="151" t="s">
        <v>687</v>
      </c>
      <c r="Z64" s="151" t="s">
        <v>972</v>
      </c>
      <c r="AA64" s="151" t="s">
        <v>658</v>
      </c>
      <c r="AB64" s="151" t="s">
        <v>987</v>
      </c>
      <c r="AC64" s="156" t="s">
        <v>1088</v>
      </c>
      <c r="AD64" s="157" t="s">
        <v>986</v>
      </c>
      <c r="AE64" s="151" t="s">
        <v>985</v>
      </c>
      <c r="AF64" s="156" t="s">
        <v>717</v>
      </c>
      <c r="AG64" s="82" t="s">
        <v>78</v>
      </c>
    </row>
    <row r="65" spans="1:33" x14ac:dyDescent="0.25">
      <c r="A65" s="158" t="s">
        <v>78</v>
      </c>
      <c r="B65" s="158" t="s">
        <v>78</v>
      </c>
      <c r="C65" s="158" t="s">
        <v>78</v>
      </c>
      <c r="D65" s="158" t="s">
        <v>78</v>
      </c>
      <c r="E65" s="159"/>
      <c r="F65" s="158"/>
      <c r="G65" s="159"/>
      <c r="H65" s="158" t="s">
        <v>78</v>
      </c>
      <c r="I65" s="158" t="s">
        <v>78</v>
      </c>
      <c r="J65" s="159"/>
      <c r="K65" s="158" t="s">
        <v>78</v>
      </c>
      <c r="L65" s="158" t="s">
        <v>78</v>
      </c>
      <c r="M65" s="158" t="s">
        <v>78</v>
      </c>
      <c r="N65" s="158" t="s">
        <v>78</v>
      </c>
      <c r="O65" s="158" t="s">
        <v>78</v>
      </c>
      <c r="P65" s="158"/>
      <c r="Q65" s="158" t="s">
        <v>78</v>
      </c>
      <c r="R65" s="158"/>
      <c r="S65" s="159"/>
      <c r="T65" s="158" t="s">
        <v>78</v>
      </c>
      <c r="U65" s="158" t="s">
        <v>78</v>
      </c>
      <c r="V65" s="158" t="s">
        <v>78</v>
      </c>
      <c r="W65" s="158" t="s">
        <v>78</v>
      </c>
      <c r="X65" s="158" t="s">
        <v>78</v>
      </c>
      <c r="Y65" s="158" t="s">
        <v>78</v>
      </c>
      <c r="Z65" s="158" t="s">
        <v>78</v>
      </c>
      <c r="AA65" s="158" t="s">
        <v>78</v>
      </c>
      <c r="AB65" s="158" t="s">
        <v>78</v>
      </c>
      <c r="AC65" s="159"/>
      <c r="AD65" s="158" t="s">
        <v>78</v>
      </c>
      <c r="AE65" s="158" t="s">
        <v>78</v>
      </c>
      <c r="AF65" s="158"/>
      <c r="AG65" s="160" t="s">
        <v>78</v>
      </c>
    </row>
    <row r="66" spans="1:33" x14ac:dyDescent="0.25">
      <c r="AG66" s="75"/>
    </row>
    <row r="67" spans="1:33" x14ac:dyDescent="0.25">
      <c r="AG67" s="75"/>
    </row>
    <row r="68" spans="1:33" x14ac:dyDescent="0.25">
      <c r="AG68" s="75"/>
    </row>
    <row r="69" spans="1:33" x14ac:dyDescent="0.25">
      <c r="AG69" s="75"/>
    </row>
  </sheetData>
  <mergeCells count="12">
    <mergeCell ref="A61:A64"/>
    <mergeCell ref="B7:B12"/>
    <mergeCell ref="A14:A32"/>
    <mergeCell ref="B15:B17"/>
    <mergeCell ref="B19:B22"/>
    <mergeCell ref="B24:B31"/>
    <mergeCell ref="A33:A48"/>
    <mergeCell ref="B33:B36"/>
    <mergeCell ref="B37:B46"/>
    <mergeCell ref="B51:B53"/>
    <mergeCell ref="A58:A60"/>
    <mergeCell ref="A3:A13"/>
  </mergeCells>
  <dataValidations count="1">
    <dataValidation type="list" allowBlank="1" showInputMessage="1" showErrorMessage="1" sqref="D13:AF13">
      <formula1>Mechanism</formula1>
    </dataValidation>
  </dataValidations>
  <hyperlinks>
    <hyperlink ref="AC4" r:id="rId1" display="http://www.innovationseeds.eu/Policy-Library/Core-Articles/Landfill-Taxes--Dedicated-Green-Taxes-To-Reduce-Waste-Sent-To-Landfill.kl"/>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TableofContents</vt:lpstr>
      <vt:lpstr>DatabaseFields</vt:lpstr>
      <vt:lpstr>Washington</vt:lpstr>
      <vt:lpstr>Elsewhere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Branom-Zwick</dc:creator>
  <cp:lastModifiedBy>Andrew Wineke</cp:lastModifiedBy>
  <cp:lastPrinted>2017-03-17T19:24:41Z</cp:lastPrinted>
  <dcterms:created xsi:type="dcterms:W3CDTF">2016-11-15T18:54:45Z</dcterms:created>
  <dcterms:modified xsi:type="dcterms:W3CDTF">2017-11-29T19:08:56Z</dcterms:modified>
</cp:coreProperties>
</file>