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0115" windowHeight="10290" activeTab="1"/>
  </bookViews>
  <sheets>
    <sheet name="Instructions" sheetId="2" r:id="rId1"/>
    <sheet name="Conversion Table" sheetId="1" r:id="rId2"/>
  </sheets>
  <calcPr calcId="125725"/>
</workbook>
</file>

<file path=xl/calcChain.xml><?xml version="1.0" encoding="utf-8"?>
<calcChain xmlns="http://schemas.openxmlformats.org/spreadsheetml/2006/main">
  <c r="H94" i="1"/>
  <c r="H95"/>
  <c r="H96"/>
  <c r="H97"/>
  <c r="H98"/>
  <c r="H99"/>
  <c r="H9"/>
  <c r="H11"/>
  <c r="H13"/>
  <c r="H15"/>
  <c r="H17"/>
  <c r="H19"/>
  <c r="H21"/>
  <c r="H72"/>
  <c r="H74"/>
  <c r="H76"/>
  <c r="H78"/>
  <c r="H80"/>
  <c r="H82"/>
  <c r="H84"/>
  <c r="H86"/>
  <c r="H88"/>
  <c r="H90"/>
  <c r="H92"/>
  <c r="H102"/>
  <c r="H104"/>
  <c r="H106"/>
  <c r="H108"/>
  <c r="H110"/>
  <c r="H113"/>
  <c r="H115"/>
  <c r="H123"/>
  <c r="H125"/>
  <c r="H127"/>
  <c r="H129"/>
  <c r="H47"/>
  <c r="H48"/>
  <c r="H49"/>
  <c r="H50"/>
  <c r="H51"/>
  <c r="H52"/>
  <c r="H53"/>
  <c r="H54"/>
  <c r="H55"/>
  <c r="H57"/>
  <c r="H58"/>
  <c r="H59"/>
  <c r="H60"/>
  <c r="H61"/>
  <c r="H62"/>
  <c r="H63"/>
  <c r="H65"/>
  <c r="H66"/>
  <c r="H67"/>
  <c r="H69"/>
  <c r="H71"/>
  <c r="H73"/>
  <c r="H75"/>
  <c r="H77"/>
  <c r="H79"/>
  <c r="H81"/>
  <c r="H83"/>
  <c r="H85"/>
  <c r="H87"/>
  <c r="H89"/>
  <c r="H91"/>
  <c r="H101"/>
  <c r="H103"/>
  <c r="H105"/>
  <c r="H107"/>
  <c r="H109"/>
  <c r="H112"/>
  <c r="H114"/>
  <c r="H117"/>
  <c r="H118"/>
  <c r="H119"/>
  <c r="H120"/>
  <c r="H122"/>
  <c r="H124"/>
  <c r="H126"/>
  <c r="H39"/>
  <c r="H40"/>
  <c r="H41"/>
  <c r="H42"/>
  <c r="H43"/>
  <c r="H44"/>
  <c r="H45"/>
  <c r="H38"/>
  <c r="H36"/>
  <c r="H24"/>
  <c r="H25"/>
  <c r="H26"/>
  <c r="H27"/>
  <c r="H28"/>
  <c r="H29"/>
  <c r="H30"/>
  <c r="H31"/>
  <c r="H32"/>
  <c r="H33"/>
  <c r="H34"/>
  <c r="H23"/>
  <c r="H10"/>
  <c r="H12"/>
  <c r="H14"/>
  <c r="H16"/>
  <c r="H18"/>
  <c r="H20"/>
  <c r="H8"/>
  <c r="H4"/>
  <c r="H5"/>
  <c r="H6"/>
  <c r="H3"/>
  <c r="E60"/>
  <c r="E59"/>
  <c r="E62"/>
  <c r="E63"/>
  <c r="E61"/>
</calcChain>
</file>

<file path=xl/sharedStrings.xml><?xml version="1.0" encoding="utf-8"?>
<sst xmlns="http://schemas.openxmlformats.org/spreadsheetml/2006/main" count="538" uniqueCount="216">
  <si>
    <t>Agnique MMF G</t>
  </si>
  <si>
    <t>53263-30</t>
  </si>
  <si>
    <t>Liquid</t>
  </si>
  <si>
    <t>Product Name</t>
  </si>
  <si>
    <t>Agnique MMF PAK 35</t>
  </si>
  <si>
    <t>Agnique MMF</t>
  </si>
  <si>
    <t>53263-28</t>
  </si>
  <si>
    <t>7969-333</t>
  </si>
  <si>
    <t>Malathion 5</t>
  </si>
  <si>
    <t>9779-5</t>
  </si>
  <si>
    <t>Malathion</t>
  </si>
  <si>
    <t>Bti</t>
  </si>
  <si>
    <t>769-992</t>
  </si>
  <si>
    <t>Sustain MBG</t>
  </si>
  <si>
    <t>Altosid SBG II</t>
  </si>
  <si>
    <t>Methoprene</t>
  </si>
  <si>
    <t>Solid</t>
  </si>
  <si>
    <t>75318-8-89459</t>
  </si>
  <si>
    <t>Aquabac 200G</t>
  </si>
  <si>
    <t>62637-3</t>
  </si>
  <si>
    <t>Aquabac XT</t>
  </si>
  <si>
    <t>62637-1</t>
  </si>
  <si>
    <t>Mineral Oil</t>
  </si>
  <si>
    <t>BVA 2 Mosquito Larvicide Oil</t>
  </si>
  <si>
    <t>70589-1</t>
  </si>
  <si>
    <t>Skeeter Abate</t>
  </si>
  <si>
    <t>8329-15</t>
  </si>
  <si>
    <t>liquid</t>
  </si>
  <si>
    <t>Temephos</t>
  </si>
  <si>
    <t>Bs</t>
  </si>
  <si>
    <t>Bs/Bti</t>
  </si>
  <si>
    <t>83362-3</t>
  </si>
  <si>
    <t>85685-4</t>
  </si>
  <si>
    <t>Fourstar CRG</t>
  </si>
  <si>
    <t>85685-2</t>
  </si>
  <si>
    <t>Fyfanon Emulsion</t>
  </si>
  <si>
    <t>5905-250-ZA</t>
  </si>
  <si>
    <t>Fyfanon</t>
  </si>
  <si>
    <t>5905-196</t>
  </si>
  <si>
    <t>Gowan Malathion 8 Flowable</t>
  </si>
  <si>
    <t>Malathion 5 EC</t>
  </si>
  <si>
    <t>10163-21</t>
  </si>
  <si>
    <t>66330-220</t>
  </si>
  <si>
    <t>Malathion 8 Aquamul</t>
  </si>
  <si>
    <t>34704-474</t>
  </si>
  <si>
    <t>Malathion 8 EC</t>
  </si>
  <si>
    <t>66330-248</t>
  </si>
  <si>
    <t>Kontrol Mosquito Larvicide</t>
  </si>
  <si>
    <t>73748-10</t>
  </si>
  <si>
    <t>Natular G30</t>
  </si>
  <si>
    <t>Spinosad</t>
  </si>
  <si>
    <t>8329-83</t>
  </si>
  <si>
    <t>Natular XRT</t>
  </si>
  <si>
    <t>8329-84</t>
  </si>
  <si>
    <t>6218-47</t>
  </si>
  <si>
    <t>Teknar HP-D</t>
  </si>
  <si>
    <t>73049-404</t>
  </si>
  <si>
    <t>V60035 CG</t>
  </si>
  <si>
    <t>73049-429</t>
  </si>
  <si>
    <t>BVBC-60216</t>
  </si>
  <si>
    <t>73049-19</t>
  </si>
  <si>
    <t>VectoBac 12AS</t>
  </si>
  <si>
    <t>73049-38</t>
  </si>
  <si>
    <t>VectoBac CG</t>
  </si>
  <si>
    <t>VectoBac G</t>
  </si>
  <si>
    <t>73049-10</t>
  </si>
  <si>
    <t>VectoBac GS</t>
  </si>
  <si>
    <t>73049-56</t>
  </si>
  <si>
    <t>VectoBac WDG</t>
  </si>
  <si>
    <t>VectoLex CG</t>
  </si>
  <si>
    <t>73049-20</t>
  </si>
  <si>
    <t>VectoLex FG</t>
  </si>
  <si>
    <t>VectoLex WDG</t>
  </si>
  <si>
    <t>73049-57</t>
  </si>
  <si>
    <t>VectoLex WSP</t>
  </si>
  <si>
    <t>VectoMax CG</t>
  </si>
  <si>
    <t>VectoMax FG</t>
  </si>
  <si>
    <t>VectoMax G</t>
  </si>
  <si>
    <t>VectoMax WSP</t>
  </si>
  <si>
    <t>Altosid Briquets</t>
  </si>
  <si>
    <t>2724-375</t>
  </si>
  <si>
    <t>Altosid Liquid Larvicide Concentrate</t>
  </si>
  <si>
    <t>2724-446</t>
  </si>
  <si>
    <t>2724-392</t>
  </si>
  <si>
    <t>Altosid Pellets WSP</t>
  </si>
  <si>
    <t>2724-448</t>
  </si>
  <si>
    <t>Altosid Pro-G</t>
  </si>
  <si>
    <t>2724-451</t>
  </si>
  <si>
    <t>2724-489</t>
  </si>
  <si>
    <t>Altosid SBG</t>
  </si>
  <si>
    <t>Altosid</t>
  </si>
  <si>
    <t>2724-421</t>
  </si>
  <si>
    <t>Altosid XR-G</t>
  </si>
  <si>
    <t>Anvil 10+10 ULV</t>
  </si>
  <si>
    <t>Sumithrin+PBO</t>
  </si>
  <si>
    <t>1021-1688-8329</t>
  </si>
  <si>
    <t>Anvil 2+2 ULV</t>
  </si>
  <si>
    <t>1021-1687-8329</t>
  </si>
  <si>
    <t>1021-1807-8329</t>
  </si>
  <si>
    <t>AquaDuet</t>
  </si>
  <si>
    <t>Prallethrin+Sumithrin+PBO</t>
  </si>
  <si>
    <t>1021-2562-8329</t>
  </si>
  <si>
    <t>Biomist 3+15 ULV</t>
  </si>
  <si>
    <t>Permethrin+PBO</t>
  </si>
  <si>
    <t>8329-33</t>
  </si>
  <si>
    <t>Biomist 4+4 ULV</t>
  </si>
  <si>
    <t>8329-35</t>
  </si>
  <si>
    <t>Fyfanon ULV</t>
  </si>
  <si>
    <t>67760-34</t>
  </si>
  <si>
    <t>Natular 30T</t>
  </si>
  <si>
    <t>8329-85</t>
  </si>
  <si>
    <t>Natular 2EC</t>
  </si>
  <si>
    <t>8329-82</t>
  </si>
  <si>
    <t>Permanone 10% EC</t>
  </si>
  <si>
    <t>432-1132</t>
  </si>
  <si>
    <t>Permethrin</t>
  </si>
  <si>
    <t>Permanone 30-30</t>
  </si>
  <si>
    <t>432-1235</t>
  </si>
  <si>
    <t>Permanone 31-66</t>
  </si>
  <si>
    <t>432-1250</t>
  </si>
  <si>
    <t>432-1277</t>
  </si>
  <si>
    <t>Etofenprox</t>
  </si>
  <si>
    <t>Dibrom 8 Emulsive</t>
  </si>
  <si>
    <t>5481-479</t>
  </si>
  <si>
    <t>Naled</t>
  </si>
  <si>
    <t>Dibrom Concentrate</t>
  </si>
  <si>
    <t>5481-480</t>
  </si>
  <si>
    <t>432-667</t>
  </si>
  <si>
    <t>Resmithrin+PBO</t>
  </si>
  <si>
    <t>432-716</t>
  </si>
  <si>
    <t>Trumpet EC</t>
  </si>
  <si>
    <t>5481-481</t>
  </si>
  <si>
    <t>Pyrethrins+PBO</t>
  </si>
  <si>
    <t>8329-93</t>
  </si>
  <si>
    <t>1021-1570</t>
  </si>
  <si>
    <t>Active Ingredient</t>
  </si>
  <si>
    <t>EPA Reg. No.</t>
  </si>
  <si>
    <t>Cocobear Larvicide Oil</t>
  </si>
  <si>
    <t>Fourstar Briquets CRG</t>
  </si>
  <si>
    <t>Summit Briquets</t>
  </si>
  <si>
    <t>Conversion Factor</t>
  </si>
  <si>
    <t>% Bs</t>
  </si>
  <si>
    <t>% Bti</t>
  </si>
  <si>
    <t>Lbs ai/Gal</t>
  </si>
  <si>
    <t>Lbs ai/gal</t>
  </si>
  <si>
    <t>% Methoprene</t>
  </si>
  <si>
    <t>1 gallon Methoprene (pure) = 8.69 lbs</t>
  </si>
  <si>
    <t>Lbs ai/Gal Permethrin</t>
  </si>
  <si>
    <t>Lbs ai/Gal PBO</t>
  </si>
  <si>
    <t>Lbs ai/Gal Prallethrin</t>
  </si>
  <si>
    <t>Lbs ai/Gal Sumithrin</t>
  </si>
  <si>
    <t>Lbs ai/Gal Resmithrin</t>
  </si>
  <si>
    <t>% Spinosad</t>
  </si>
  <si>
    <t>AquaHalt</t>
  </si>
  <si>
    <t>1021-1803-8329</t>
  </si>
  <si>
    <t>Lbs ai/Gal Pyrethrins</t>
  </si>
  <si>
    <t>Zenivex E20</t>
  </si>
  <si>
    <t>2724-791</t>
  </si>
  <si>
    <t>Scourge 18+54 MF</t>
  </si>
  <si>
    <t>Scourge 4+12 MF</t>
  </si>
  <si>
    <t>Permanone 4-8 RTU</t>
  </si>
  <si>
    <t>Pyrenone 25-5</t>
  </si>
  <si>
    <t>Evergreen 6+60</t>
  </si>
  <si>
    <t>Kontrol 4-4</t>
  </si>
  <si>
    <t>Duet</t>
  </si>
  <si>
    <t>432-1050</t>
  </si>
  <si>
    <t>1021-1199 and 1569</t>
  </si>
  <si>
    <t>1021-1770</t>
  </si>
  <si>
    <t>Kontrol 30-30</t>
  </si>
  <si>
    <t>73748-11</t>
  </si>
  <si>
    <t>Kontrol Concentrate</t>
  </si>
  <si>
    <t>73748-1</t>
  </si>
  <si>
    <t>Kontrol 30-30 Concentrate</t>
  </si>
  <si>
    <t>73748-5</t>
  </si>
  <si>
    <t>73748-4</t>
  </si>
  <si>
    <t>432-796</t>
  </si>
  <si>
    <t>Aqua-Pursuit ULV</t>
  </si>
  <si>
    <t>53883-274-86291</t>
  </si>
  <si>
    <t>Aqua-Reslin</t>
  </si>
  <si>
    <t>1021-1795-8329</t>
  </si>
  <si>
    <t>Aqua-Anvil</t>
  </si>
  <si>
    <t>Product
Form</t>
  </si>
  <si>
    <t>Bacillus sphaericus</t>
  </si>
  <si>
    <t>Bacillus sphaericus + Bti</t>
  </si>
  <si>
    <t>Pyrocide 5+25 (Formula 7067 or 7396)</t>
  </si>
  <si>
    <t>Pyrocide 12+60 (Formula 7395)</t>
  </si>
  <si>
    <t>Altosid Lquid Larvicide MGR</t>
  </si>
  <si>
    <t>PBO</t>
  </si>
  <si>
    <t>Prallethrin</t>
  </si>
  <si>
    <t>Sumithrin</t>
  </si>
  <si>
    <t>Pyrethrins</t>
  </si>
  <si>
    <t>Resmithrin</t>
  </si>
  <si>
    <t>1 gallon Temephos (pure) = 8.99 lbs</t>
  </si>
  <si>
    <t>Fourstar Briquets (30, 45, 90 Day)</t>
  </si>
  <si>
    <t>Purpose:</t>
  </si>
  <si>
    <t>Instructions:</t>
  </si>
  <si>
    <t>Example:</t>
  </si>
  <si>
    <t>#1</t>
  </si>
  <si>
    <t xml:space="preserve">Total the amount of product used at one location (permit number) during the application season.  </t>
  </si>
  <si>
    <t>#2</t>
  </si>
  <si>
    <t>#3</t>
  </si>
  <si>
    <t>#4</t>
  </si>
  <si>
    <t>#5</t>
  </si>
  <si>
    <t>All names are trademarks of their respective companies and are listed for reference purposes only.  Ecology does not endorse the use any product or company. 
Ecology has made every effort to ensure that the list of products and EPA registration numbers in the conversion table is up to date and accurate.  If information is incorrect or missing, please contact Jon Jennings at (360) 407-6283 or jonathan.jennings@ecy.wa.gov to have the information corrected or added.  Please be able to provide product name, EPA registration number, and the Company that makes the product.</t>
  </si>
  <si>
    <r>
      <t xml:space="preserve">This spreadsheet may be used to convert the amount of pesticide product used to the amount of active ingredient used.  Ecology is providing this tool because the Aquatic Mosquito Control General Permit annual reporting requires reporting in the amount of active ingredient used. It is intended to simplify the conversion process and reduce the extra time needed to complete annual reports. </t>
    </r>
    <r>
      <rPr>
        <b/>
        <sz val="12"/>
        <color theme="1"/>
        <rFont val="Arial"/>
        <family val="2"/>
      </rPr>
      <t>This chart only coverts from amount of product used (gallons or pounds) to the pounds of active ingredient.</t>
    </r>
  </si>
  <si>
    <t>In Mosquito Control District ABC, 100 gallons of Anvil 10+10 product was used during the application season.</t>
  </si>
  <si>
    <t>Enter Total Amount of
Product Used
(Pounds or Gallons)</t>
  </si>
  <si>
    <t>Calculated Pounds of Active Ingredient
(Pounds A.I.)</t>
  </si>
  <si>
    <r>
      <t xml:space="preserve">Find the product used under the </t>
    </r>
    <r>
      <rPr>
        <i/>
        <sz val="12"/>
        <color theme="1"/>
        <rFont val="Arial"/>
        <family val="2"/>
      </rPr>
      <t>Product Name</t>
    </r>
    <r>
      <rPr>
        <sz val="12"/>
        <color theme="1"/>
        <rFont val="Arial"/>
        <family val="2"/>
      </rPr>
      <t xml:space="preserve"> column of the </t>
    </r>
    <r>
      <rPr>
        <i/>
        <sz val="12"/>
        <color theme="1"/>
        <rFont val="Arial"/>
        <family val="2"/>
      </rPr>
      <t>Conversion Table</t>
    </r>
    <r>
      <rPr>
        <sz val="12"/>
        <color theme="1"/>
        <rFont val="Arial"/>
        <family val="2"/>
      </rPr>
      <t xml:space="preserve"> (the other spreadsheet tab at the bottom of the page)</t>
    </r>
  </si>
  <si>
    <r>
      <t xml:space="preserve">Anvil 10+10 is listed on row 124 of the </t>
    </r>
    <r>
      <rPr>
        <i/>
        <sz val="12"/>
        <color theme="1"/>
        <rFont val="Arial"/>
        <family val="2"/>
      </rPr>
      <t>Conversion Table</t>
    </r>
    <r>
      <rPr>
        <sz val="12"/>
        <color theme="1"/>
        <rFont val="Arial"/>
        <family val="2"/>
      </rPr>
      <t>.</t>
    </r>
  </si>
  <si>
    <r>
      <t xml:space="preserve">Compare the EPA Registionation Number (found on the product label) of the product you used with the EPA registration number listed on the </t>
    </r>
    <r>
      <rPr>
        <i/>
        <sz val="12"/>
        <color theme="1"/>
        <rFont val="Arial"/>
        <family val="2"/>
      </rPr>
      <t>Conversion Table</t>
    </r>
    <r>
      <rPr>
        <sz val="12"/>
        <color theme="1"/>
        <rFont val="Arial"/>
        <family val="2"/>
      </rPr>
      <t xml:space="preserve"> (in the column </t>
    </r>
    <r>
      <rPr>
        <i/>
        <sz val="12"/>
        <color theme="1"/>
        <rFont val="Arial"/>
        <family val="2"/>
      </rPr>
      <t>EPA Reg. No.</t>
    </r>
    <r>
      <rPr>
        <sz val="12"/>
        <color theme="1"/>
        <rFont val="Arial"/>
        <family val="2"/>
      </rPr>
      <t>)  to make sure that they match.  If they do not, check which product you were using.</t>
    </r>
  </si>
  <si>
    <r>
      <t xml:space="preserve">Moving from the Anvil 10+10 listing in the column </t>
    </r>
    <r>
      <rPr>
        <i/>
        <sz val="12"/>
        <color theme="1"/>
        <rFont val="Arial"/>
        <family val="2"/>
      </rPr>
      <t>Product Name</t>
    </r>
    <r>
      <rPr>
        <sz val="12"/>
        <color theme="1"/>
        <rFont val="Arial"/>
        <family val="2"/>
      </rPr>
      <t xml:space="preserve"> across row 124 to the column </t>
    </r>
    <r>
      <rPr>
        <i/>
        <sz val="12"/>
        <color theme="1"/>
        <rFont val="Arial"/>
        <family val="2"/>
      </rPr>
      <t>EPA Reg. No.</t>
    </r>
    <r>
      <rPr>
        <sz val="12"/>
        <color theme="1"/>
        <rFont val="Arial"/>
        <family val="2"/>
      </rPr>
      <t>, Anvil 10+10 has EPA registration number 1021-1807-8329.</t>
    </r>
  </si>
  <si>
    <r>
      <t xml:space="preserve">The total amount of Anvil 10+10 used is 100 gallons.  This is entered in row 124, in the column </t>
    </r>
    <r>
      <rPr>
        <i/>
        <sz val="12"/>
        <color theme="1"/>
        <rFont val="Arial"/>
        <family val="2"/>
      </rPr>
      <t>Enter Total Amount of Product Used (Pounds or Gallons)</t>
    </r>
    <r>
      <rPr>
        <sz val="12"/>
        <color theme="1"/>
        <rFont val="Arial"/>
        <family val="2"/>
      </rPr>
      <t>.</t>
    </r>
  </si>
  <si>
    <r>
      <t xml:space="preserve">The spreadsheet will automatically calculate the pounds of active ingredient for you (you may have to Enter or Tab for the table to update). The amount of active ingrediet will be listed in the column </t>
    </r>
    <r>
      <rPr>
        <i/>
        <sz val="12"/>
        <color theme="1"/>
        <rFont val="Arial"/>
        <family val="2"/>
      </rPr>
      <t>Calculated Pounds of Active Ingredient (Pounds A.I.)</t>
    </r>
    <r>
      <rPr>
        <sz val="12"/>
        <color theme="1"/>
        <rFont val="Arial"/>
        <family val="2"/>
      </rPr>
      <t xml:space="preserve">.  The </t>
    </r>
    <r>
      <rPr>
        <i/>
        <sz val="12"/>
        <color theme="1"/>
        <rFont val="Arial"/>
        <family val="2"/>
      </rPr>
      <t>Calculated Pounds of Active Ingredient</t>
    </r>
    <r>
      <rPr>
        <sz val="12"/>
        <color theme="1"/>
        <rFont val="Arial"/>
        <family val="2"/>
      </rPr>
      <t xml:space="preserve"> is the number that you will enter into the online annual report form in SAW.</t>
    </r>
  </si>
  <si>
    <r>
      <t xml:space="preserve">After entering 100 gallons in row 124, under column </t>
    </r>
    <r>
      <rPr>
        <i/>
        <sz val="12"/>
        <color theme="1"/>
        <rFont val="Arial"/>
        <family val="2"/>
      </rPr>
      <t>Enter Total Amount of Product Used (Pounds or Gallons)</t>
    </r>
    <r>
      <rPr>
        <sz val="12"/>
        <color theme="1"/>
        <rFont val="Arial"/>
        <family val="2"/>
      </rPr>
      <t xml:space="preserve"> the same row in column </t>
    </r>
    <r>
      <rPr>
        <i/>
        <sz val="12"/>
        <color theme="1"/>
        <rFont val="Arial"/>
        <family val="2"/>
      </rPr>
      <t>Calculated Pounds of Active Ingredient (Pounds A.I.)</t>
    </r>
    <r>
      <rPr>
        <sz val="12"/>
        <color theme="1"/>
        <rFont val="Arial"/>
        <family val="2"/>
      </rPr>
      <t xml:space="preserve"> read 74 for both Sumithrin and PBO.  74 is number of pounds entered into the annual report in SAW for the amount of Sumithrin and the amount of PBO active ingredient used.</t>
    </r>
  </si>
  <si>
    <r>
      <t xml:space="preserve">In the column </t>
    </r>
    <r>
      <rPr>
        <i/>
        <sz val="12"/>
        <color theme="1"/>
        <rFont val="Arial"/>
        <family val="2"/>
      </rPr>
      <t>Enter Total Amount of Product Used (Pounds or Gallons)</t>
    </r>
    <r>
      <rPr>
        <sz val="12"/>
        <color theme="1"/>
        <rFont val="Arial"/>
        <family val="2"/>
      </rPr>
      <t xml:space="preserve"> enter the total amount of product you applied (your total from #1). For those products that include more than one row because of multiple active ingredients, only enter the total amount of product used in the orange cell.</t>
    </r>
  </si>
</sst>
</file>

<file path=xl/styles.xml><?xml version="1.0" encoding="utf-8"?>
<styleSheet xmlns="http://schemas.openxmlformats.org/spreadsheetml/2006/main">
  <fonts count="14">
    <font>
      <sz val="11"/>
      <color theme="1"/>
      <name val="Calibri"/>
      <family val="2"/>
      <scheme val="minor"/>
    </font>
    <font>
      <sz val="11"/>
      <color rgb="FF262A2D"/>
      <name val="Lucida Sans Unicode"/>
      <family val="2"/>
    </font>
    <font>
      <sz val="11"/>
      <color rgb="FFFF0000"/>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14"/>
      <color rgb="FFFF0000"/>
      <name val="Calibri"/>
      <family val="2"/>
      <scheme val="minor"/>
    </font>
    <font>
      <b/>
      <sz val="12"/>
      <color theme="1"/>
      <name val="Arial"/>
      <family val="2"/>
    </font>
    <font>
      <sz val="12"/>
      <color theme="1"/>
      <name val="Arial"/>
      <family val="2"/>
    </font>
    <font>
      <b/>
      <sz val="16"/>
      <color theme="1"/>
      <name val="Arial"/>
      <family val="2"/>
    </font>
    <font>
      <sz val="16"/>
      <color theme="1"/>
      <name val="Arial"/>
      <family val="2"/>
    </font>
    <font>
      <sz val="16"/>
      <color theme="1"/>
      <name val="Calibri"/>
      <family val="2"/>
      <scheme val="minor"/>
    </font>
    <font>
      <i/>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99">
    <xf numFmtId="0" fontId="0" fillId="0" borderId="0" xfId="0"/>
    <xf numFmtId="0" fontId="1" fillId="0" borderId="0" xfId="0" applyFont="1" applyBorder="1" applyAlignment="1">
      <alignment wrapText="1"/>
    </xf>
    <xf numFmtId="10" fontId="1" fillId="0" borderId="0" xfId="0" applyNumberFormat="1" applyFont="1" applyBorder="1" applyAlignment="1">
      <alignment wrapText="1"/>
    </xf>
    <xf numFmtId="0" fontId="0" fillId="0" borderId="0" xfId="0" applyBorder="1"/>
    <xf numFmtId="0" fontId="0" fillId="0" borderId="0" xfId="0" applyAlignment="1">
      <alignment horizontal="center" vertical="center"/>
    </xf>
    <xf numFmtId="0" fontId="3" fillId="0" borderId="0" xfId="0" applyFont="1"/>
    <xf numFmtId="0" fontId="5" fillId="0" borderId="0" xfId="0" applyFont="1"/>
    <xf numFmtId="0" fontId="5" fillId="0" borderId="0" xfId="0" applyFont="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3" fillId="2" borderId="13" xfId="0" applyFont="1" applyFill="1"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xf>
    <xf numFmtId="0" fontId="4" fillId="2" borderId="10" xfId="0" applyFont="1" applyFill="1" applyBorder="1" applyAlignment="1">
      <alignment horizontal="center"/>
    </xf>
    <xf numFmtId="0" fontId="4" fillId="2" borderId="10" xfId="0" applyFont="1" applyFill="1" applyBorder="1"/>
    <xf numFmtId="0" fontId="4" fillId="0" borderId="10" xfId="0" applyFont="1" applyBorder="1" applyAlignment="1">
      <alignment horizontal="center"/>
    </xf>
    <xf numFmtId="0" fontId="4" fillId="0" borderId="10" xfId="0" applyFont="1" applyBorder="1"/>
    <xf numFmtId="0" fontId="4" fillId="2" borderId="4" xfId="0" applyFont="1" applyFill="1" applyBorder="1" applyAlignment="1">
      <alignment horizontal="center"/>
    </xf>
    <xf numFmtId="0" fontId="4" fillId="2" borderId="4" xfId="0" applyFont="1" applyFill="1" applyBorder="1"/>
    <xf numFmtId="0" fontId="4" fillId="0" borderId="17" xfId="0" applyFont="1" applyBorder="1" applyAlignment="1">
      <alignment horizontal="center"/>
    </xf>
    <xf numFmtId="0" fontId="4" fillId="2" borderId="7" xfId="0" applyFont="1" applyFill="1" applyBorder="1" applyAlignment="1">
      <alignment horizontal="center"/>
    </xf>
    <xf numFmtId="0" fontId="4" fillId="2" borderId="7" xfId="0" applyFont="1" applyFill="1" applyBorder="1"/>
    <xf numFmtId="0" fontId="4" fillId="4" borderId="8" xfId="0" applyFont="1" applyFill="1" applyBorder="1"/>
    <xf numFmtId="0" fontId="4" fillId="0" borderId="18" xfId="0" applyFont="1" applyBorder="1" applyAlignment="1">
      <alignment horizontal="center"/>
    </xf>
    <xf numFmtId="0" fontId="4" fillId="0" borderId="4" xfId="0" applyFont="1" applyBorder="1" applyAlignment="1">
      <alignment horizontal="center"/>
    </xf>
    <xf numFmtId="0" fontId="4" fillId="0" borderId="4" xfId="0" applyFont="1" applyBorder="1"/>
    <xf numFmtId="0" fontId="4" fillId="0" borderId="7" xfId="0" applyFont="1" applyBorder="1" applyAlignment="1">
      <alignment horizontal="center"/>
    </xf>
    <xf numFmtId="0" fontId="4" fillId="0" borderId="7" xfId="0" applyFont="1" applyBorder="1"/>
    <xf numFmtId="0" fontId="4" fillId="0" borderId="4" xfId="0" applyFont="1" applyFill="1" applyBorder="1" applyAlignment="1">
      <alignment horizontal="center"/>
    </xf>
    <xf numFmtId="0" fontId="4" fillId="0" borderId="4" xfId="0" applyFont="1" applyFill="1" applyBorder="1"/>
    <xf numFmtId="0" fontId="4" fillId="0" borderId="7" xfId="0" applyFont="1" applyFill="1" applyBorder="1" applyAlignment="1">
      <alignment horizontal="center"/>
    </xf>
    <xf numFmtId="0" fontId="4" fillId="0" borderId="7" xfId="0" applyFont="1" applyFill="1" applyBorder="1"/>
    <xf numFmtId="0" fontId="4" fillId="2" borderId="0" xfId="0" applyFont="1" applyFill="1" applyBorder="1" applyAlignment="1">
      <alignment horizontal="center"/>
    </xf>
    <xf numFmtId="0" fontId="4" fillId="2" borderId="0" xfId="0" applyFont="1" applyFill="1" applyBorder="1"/>
    <xf numFmtId="0" fontId="4" fillId="4" borderId="1" xfId="0" applyFont="1" applyFill="1" applyBorder="1"/>
    <xf numFmtId="0" fontId="4" fillId="0" borderId="19" xfId="0" applyFont="1" applyBorder="1" applyAlignment="1">
      <alignment horizontal="center"/>
    </xf>
    <xf numFmtId="0" fontId="4" fillId="0" borderId="0" xfId="0" applyFont="1" applyBorder="1" applyAlignment="1">
      <alignment horizontal="center"/>
    </xf>
    <xf numFmtId="0" fontId="4" fillId="0" borderId="0" xfId="0" applyFont="1" applyBorder="1"/>
    <xf numFmtId="0" fontId="6" fillId="2" borderId="9" xfId="0" applyFont="1" applyFill="1" applyBorder="1"/>
    <xf numFmtId="0" fontId="6" fillId="0" borderId="9" xfId="0" applyFont="1" applyBorder="1"/>
    <xf numFmtId="0" fontId="6" fillId="2" borderId="3" xfId="0" applyFont="1" applyFill="1" applyBorder="1"/>
    <xf numFmtId="0" fontId="6" fillId="2" borderId="6" xfId="0" applyFont="1" applyFill="1" applyBorder="1"/>
    <xf numFmtId="0" fontId="6" fillId="0" borderId="3" xfId="0" applyFont="1" applyBorder="1"/>
    <xf numFmtId="0" fontId="6" fillId="0" borderId="6" xfId="0" applyFont="1" applyBorder="1"/>
    <xf numFmtId="0" fontId="6" fillId="0" borderId="3" xfId="0" applyFont="1" applyFill="1" applyBorder="1"/>
    <xf numFmtId="0" fontId="6" fillId="0" borderId="6" xfId="0" applyFont="1" applyFill="1" applyBorder="1"/>
    <xf numFmtId="0" fontId="6" fillId="2" borderId="14" xfId="0" applyFont="1" applyFill="1" applyBorder="1"/>
    <xf numFmtId="0" fontId="6" fillId="0" borderId="14" xfId="0" applyFont="1" applyBorder="1"/>
    <xf numFmtId="0" fontId="9" fillId="0" borderId="0" xfId="0" applyFont="1" applyAlignment="1">
      <alignment horizontal="left" vertical="center"/>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11" fillId="3" borderId="4" xfId="0" applyFont="1" applyFill="1" applyBorder="1" applyAlignment="1">
      <alignment horizontal="left" vertical="center"/>
    </xf>
    <xf numFmtId="2" fontId="4" fillId="2" borderId="12" xfId="0" applyNumberFormat="1" applyFont="1" applyFill="1" applyBorder="1"/>
    <xf numFmtId="2" fontId="4" fillId="0" borderId="12" xfId="0" applyNumberFormat="1" applyFont="1" applyBorder="1"/>
    <xf numFmtId="2" fontId="4" fillId="2" borderId="15" xfId="0" applyNumberFormat="1" applyFont="1" applyFill="1" applyBorder="1"/>
    <xf numFmtId="2" fontId="4" fillId="2" borderId="16" xfId="0" applyNumberFormat="1" applyFont="1" applyFill="1" applyBorder="1"/>
    <xf numFmtId="2" fontId="4" fillId="0" borderId="15" xfId="0" applyNumberFormat="1" applyFont="1" applyBorder="1"/>
    <xf numFmtId="2" fontId="4" fillId="0" borderId="16" xfId="0" applyNumberFormat="1" applyFont="1" applyBorder="1"/>
    <xf numFmtId="2" fontId="4" fillId="0" borderId="15" xfId="0" applyNumberFormat="1" applyFont="1" applyFill="1" applyBorder="1"/>
    <xf numFmtId="2" fontId="4" fillId="0" borderId="16" xfId="0" applyNumberFormat="1" applyFont="1" applyFill="1" applyBorder="1"/>
    <xf numFmtId="2" fontId="4" fillId="2" borderId="2" xfId="0" applyNumberFormat="1" applyFont="1" applyFill="1" applyBorder="1"/>
    <xf numFmtId="2" fontId="4" fillId="0" borderId="2" xfId="0" applyNumberFormat="1" applyFont="1" applyBorder="1"/>
    <xf numFmtId="0" fontId="4" fillId="5" borderId="11" xfId="0" applyFont="1" applyFill="1" applyBorder="1" applyProtection="1">
      <protection locked="0"/>
    </xf>
    <xf numFmtId="0" fontId="4" fillId="5" borderId="5" xfId="0" applyFont="1" applyFill="1" applyBorder="1" applyProtection="1">
      <protection locked="0"/>
    </xf>
    <xf numFmtId="0" fontId="4" fillId="4" borderId="8" xfId="0" applyFont="1" applyFill="1" applyBorder="1" applyProtection="1">
      <protection locked="0"/>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0" fillId="3" borderId="20" xfId="0" applyFill="1" applyBorder="1" applyAlignment="1">
      <alignment horizontal="left" vertical="center"/>
    </xf>
    <xf numFmtId="0" fontId="0" fillId="3" borderId="21" xfId="0" applyFill="1" applyBorder="1" applyAlignment="1">
      <alignment horizontal="left" vertical="center"/>
    </xf>
    <xf numFmtId="0" fontId="0" fillId="0" borderId="13" xfId="0" applyBorder="1" applyAlignment="1">
      <alignment horizontal="left" vertical="center"/>
    </xf>
    <xf numFmtId="0" fontId="10"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0" fontId="12" fillId="3" borderId="13" xfId="0" applyFont="1"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0"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3" fillId="3" borderId="9" xfId="0" applyFont="1" applyFill="1" applyBorder="1" applyAlignment="1">
      <alignment horizontal="center"/>
    </xf>
    <xf numFmtId="0" fontId="0" fillId="3" borderId="10" xfId="0" applyFill="1" applyBorder="1" applyAlignment="1"/>
    <xf numFmtId="0" fontId="0" fillId="3" borderId="13" xfId="0" applyFill="1" applyBorder="1" applyAlignment="1"/>
    <xf numFmtId="0" fontId="3" fillId="2" borderId="3" xfId="0" applyFont="1" applyFill="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7" fillId="2" borderId="14" xfId="0" applyFont="1" applyFill="1" applyBorder="1" applyAlignment="1">
      <alignment horizontal="center" vertical="center"/>
    </xf>
    <xf numFmtId="0" fontId="3" fillId="2" borderId="4" xfId="0" applyFont="1" applyFill="1" applyBorder="1" applyAlignment="1">
      <alignment horizontal="center"/>
    </xf>
    <xf numFmtId="0" fontId="0" fillId="0" borderId="0" xfId="0" applyAlignment="1">
      <alignment horizontal="center"/>
    </xf>
    <xf numFmtId="0" fontId="3" fillId="3" borderId="9" xfId="0" applyFont="1"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6FDB4"/>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0"/>
  <sheetViews>
    <sheetView showGridLines="0" workbookViewId="0">
      <selection activeCell="A2" sqref="A2:P2"/>
    </sheetView>
  </sheetViews>
  <sheetFormatPr defaultColWidth="0" defaultRowHeight="15" zeroHeight="1"/>
  <cols>
    <col min="1" max="1" width="12" style="50" customWidth="1"/>
    <col min="2" max="10" width="9.140625" style="50" customWidth="1"/>
    <col min="11" max="11" width="14.5703125" style="50" customWidth="1"/>
    <col min="12" max="12" width="18.5703125" style="50" customWidth="1"/>
    <col min="13" max="16" width="9.140625" style="50" customWidth="1"/>
    <col min="17" max="16384" width="9.140625" hidden="1"/>
  </cols>
  <sheetData>
    <row r="1" spans="1:16" ht="21.75" thickBot="1">
      <c r="A1" s="75" t="s">
        <v>194</v>
      </c>
      <c r="B1" s="76"/>
      <c r="C1" s="76"/>
      <c r="D1" s="76"/>
      <c r="E1" s="76"/>
      <c r="F1" s="76"/>
      <c r="G1" s="76"/>
      <c r="H1" s="76"/>
      <c r="I1" s="76"/>
      <c r="J1" s="76"/>
      <c r="K1" s="76"/>
      <c r="L1" s="76"/>
      <c r="M1" s="77"/>
      <c r="N1" s="77"/>
      <c r="O1" s="77"/>
      <c r="P1" s="78"/>
    </row>
    <row r="2" spans="1:16" ht="79.5" customHeight="1" thickBot="1">
      <c r="A2" s="67" t="s">
        <v>204</v>
      </c>
      <c r="B2" s="79"/>
      <c r="C2" s="79"/>
      <c r="D2" s="79"/>
      <c r="E2" s="79"/>
      <c r="F2" s="79"/>
      <c r="G2" s="79"/>
      <c r="H2" s="79"/>
      <c r="I2" s="79"/>
      <c r="J2" s="79"/>
      <c r="K2" s="79"/>
      <c r="L2" s="79"/>
      <c r="M2" s="79"/>
      <c r="N2" s="79"/>
      <c r="O2" s="79"/>
      <c r="P2" s="80"/>
    </row>
    <row r="3" spans="1:16" ht="21.75" thickBot="1">
      <c r="A3" s="81" t="s">
        <v>195</v>
      </c>
      <c r="B3" s="82"/>
      <c r="C3" s="82"/>
      <c r="D3" s="82"/>
      <c r="E3" s="82"/>
      <c r="F3" s="82"/>
      <c r="G3" s="82"/>
      <c r="H3" s="82"/>
      <c r="I3" s="82"/>
      <c r="J3" s="82"/>
      <c r="K3" s="53"/>
      <c r="L3" s="83" t="s">
        <v>196</v>
      </c>
      <c r="M3" s="77"/>
      <c r="N3" s="77"/>
      <c r="O3" s="77"/>
      <c r="P3" s="78"/>
    </row>
    <row r="4" spans="1:16" ht="62.25" customHeight="1" thickBot="1">
      <c r="A4" s="51" t="s">
        <v>197</v>
      </c>
      <c r="B4" s="68" t="s">
        <v>198</v>
      </c>
      <c r="C4" s="68"/>
      <c r="D4" s="68"/>
      <c r="E4" s="68"/>
      <c r="F4" s="68"/>
      <c r="G4" s="68"/>
      <c r="H4" s="68"/>
      <c r="I4" s="68"/>
      <c r="J4" s="68"/>
      <c r="K4" s="74"/>
      <c r="L4" s="84" t="s">
        <v>205</v>
      </c>
      <c r="M4" s="85"/>
      <c r="N4" s="85"/>
      <c r="O4" s="85"/>
      <c r="P4" s="86"/>
    </row>
    <row r="5" spans="1:16" ht="62.25" customHeight="1" thickBot="1">
      <c r="A5" s="52" t="s">
        <v>199</v>
      </c>
      <c r="B5" s="68" t="s">
        <v>208</v>
      </c>
      <c r="C5" s="68"/>
      <c r="D5" s="68"/>
      <c r="E5" s="68"/>
      <c r="F5" s="68"/>
      <c r="G5" s="68"/>
      <c r="H5" s="68"/>
      <c r="I5" s="68"/>
      <c r="J5" s="68"/>
      <c r="K5" s="74"/>
      <c r="L5" s="67" t="s">
        <v>209</v>
      </c>
      <c r="M5" s="68"/>
      <c r="N5" s="68"/>
      <c r="O5" s="68"/>
      <c r="P5" s="69"/>
    </row>
    <row r="6" spans="1:16" ht="83.25" customHeight="1" thickBot="1">
      <c r="A6" s="51" t="s">
        <v>200</v>
      </c>
      <c r="B6" s="68" t="s">
        <v>210</v>
      </c>
      <c r="C6" s="68"/>
      <c r="D6" s="68"/>
      <c r="E6" s="68"/>
      <c r="F6" s="68"/>
      <c r="G6" s="68"/>
      <c r="H6" s="68"/>
      <c r="I6" s="68"/>
      <c r="J6" s="68"/>
      <c r="K6" s="74"/>
      <c r="L6" s="67" t="s">
        <v>211</v>
      </c>
      <c r="M6" s="68"/>
      <c r="N6" s="68"/>
      <c r="O6" s="68"/>
      <c r="P6" s="69"/>
    </row>
    <row r="7" spans="1:16" ht="76.5" customHeight="1" thickBot="1">
      <c r="A7" s="51" t="s">
        <v>201</v>
      </c>
      <c r="B7" s="68" t="s">
        <v>215</v>
      </c>
      <c r="C7" s="68"/>
      <c r="D7" s="68"/>
      <c r="E7" s="68"/>
      <c r="F7" s="68"/>
      <c r="G7" s="68"/>
      <c r="H7" s="68"/>
      <c r="I7" s="68"/>
      <c r="J7" s="68"/>
      <c r="K7" s="74"/>
      <c r="L7" s="67" t="s">
        <v>212</v>
      </c>
      <c r="M7" s="68"/>
      <c r="N7" s="68"/>
      <c r="O7" s="68"/>
      <c r="P7" s="69"/>
    </row>
    <row r="8" spans="1:16" ht="171.75" customHeight="1" thickBot="1">
      <c r="A8" s="51" t="s">
        <v>202</v>
      </c>
      <c r="B8" s="68" t="s">
        <v>213</v>
      </c>
      <c r="C8" s="68"/>
      <c r="D8" s="68"/>
      <c r="E8" s="68"/>
      <c r="F8" s="68"/>
      <c r="G8" s="68"/>
      <c r="H8" s="68"/>
      <c r="I8" s="68"/>
      <c r="J8" s="68"/>
      <c r="K8" s="74"/>
      <c r="L8" s="67" t="s">
        <v>214</v>
      </c>
      <c r="M8" s="68"/>
      <c r="N8" s="68"/>
      <c r="O8" s="68"/>
      <c r="P8" s="69"/>
    </row>
    <row r="9" spans="1:16" ht="137.25" customHeight="1">
      <c r="A9" s="70" t="s">
        <v>203</v>
      </c>
      <c r="B9" s="71"/>
      <c r="C9" s="71"/>
      <c r="D9" s="71"/>
      <c r="E9" s="71"/>
      <c r="F9" s="71"/>
      <c r="G9" s="71"/>
      <c r="H9" s="71"/>
      <c r="I9" s="71"/>
      <c r="J9" s="71"/>
      <c r="K9" s="71"/>
      <c r="L9" s="71"/>
      <c r="M9" s="72"/>
      <c r="N9" s="72"/>
      <c r="O9" s="72"/>
      <c r="P9" s="73"/>
    </row>
    <row r="10" spans="1:16" hidden="1"/>
  </sheetData>
  <sheetProtection password="CCC6" sheet="1" objects="1" scenarios="1" selectLockedCells="1" selectUnlockedCells="1"/>
  <mergeCells count="15">
    <mergeCell ref="A1:P1"/>
    <mergeCell ref="A2:P2"/>
    <mergeCell ref="A3:J3"/>
    <mergeCell ref="L3:P3"/>
    <mergeCell ref="L4:P4"/>
    <mergeCell ref="L8:P8"/>
    <mergeCell ref="A9:P9"/>
    <mergeCell ref="B4:K4"/>
    <mergeCell ref="B5:K5"/>
    <mergeCell ref="B6:K6"/>
    <mergeCell ref="B7:K7"/>
    <mergeCell ref="B8:K8"/>
    <mergeCell ref="L5:P5"/>
    <mergeCell ref="L6:P6"/>
    <mergeCell ref="L7:P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X138"/>
  <sheetViews>
    <sheetView showGridLines="0" tabSelected="1" workbookViewId="0">
      <pane ySplit="1" topLeftCell="A2" activePane="bottomLeft" state="frozen"/>
      <selection pane="bottomLeft" activeCell="G25" sqref="G25:G32"/>
    </sheetView>
  </sheetViews>
  <sheetFormatPr defaultColWidth="0" defaultRowHeight="15" zeroHeight="1"/>
  <cols>
    <col min="1" max="1" width="38.7109375" bestFit="1" customWidth="1"/>
    <col min="2" max="2" width="25" customWidth="1"/>
    <col min="3" max="3" width="7.85546875" hidden="1" customWidth="1"/>
    <col min="4" max="4" width="25.28515625" hidden="1" customWidth="1"/>
    <col min="5" max="5" width="17" hidden="1" customWidth="1"/>
    <col min="6" max="6" width="20.42578125" hidden="1" customWidth="1"/>
    <col min="7" max="7" width="27" customWidth="1"/>
    <col min="8" max="8" width="24.42578125" customWidth="1"/>
    <col min="9" max="9" width="11.140625" style="95" bestFit="1" customWidth="1"/>
    <col min="10" max="24" width="0" hidden="1" customWidth="1"/>
    <col min="25" max="16384" width="9.140625" hidden="1"/>
  </cols>
  <sheetData>
    <row r="1" spans="1:9" s="4" customFormat="1" ht="57" thickBot="1">
      <c r="A1" s="8" t="s">
        <v>3</v>
      </c>
      <c r="B1" s="9" t="s">
        <v>136</v>
      </c>
      <c r="C1" s="10" t="s">
        <v>181</v>
      </c>
      <c r="D1" s="9" t="s">
        <v>135</v>
      </c>
      <c r="E1" s="9" t="s">
        <v>140</v>
      </c>
      <c r="F1" s="11"/>
      <c r="G1" s="10" t="s">
        <v>206</v>
      </c>
      <c r="H1" s="12" t="s">
        <v>207</v>
      </c>
      <c r="I1" s="13"/>
    </row>
    <row r="2" spans="1:9" s="7" customFormat="1" ht="19.5" thickBot="1">
      <c r="A2" s="96" t="s">
        <v>182</v>
      </c>
      <c r="B2" s="97"/>
      <c r="C2" s="97"/>
      <c r="D2" s="97"/>
      <c r="E2" s="97"/>
      <c r="F2" s="97"/>
      <c r="G2" s="97"/>
      <c r="H2" s="98"/>
      <c r="I2" s="93"/>
    </row>
    <row r="3" spans="1:9" ht="16.5" thickBot="1">
      <c r="A3" s="40" t="s">
        <v>69</v>
      </c>
      <c r="B3" s="15" t="s">
        <v>70</v>
      </c>
      <c r="C3" s="16" t="s">
        <v>16</v>
      </c>
      <c r="D3" s="16" t="s">
        <v>29</v>
      </c>
      <c r="E3" s="16">
        <v>7.4999999999999997E-2</v>
      </c>
      <c r="F3" s="16" t="s">
        <v>141</v>
      </c>
      <c r="G3" s="64"/>
      <c r="H3" s="54">
        <f>E3*G3</f>
        <v>0</v>
      </c>
      <c r="I3" s="91"/>
    </row>
    <row r="4" spans="1:9" ht="16.5" thickBot="1">
      <c r="A4" s="41" t="s">
        <v>71</v>
      </c>
      <c r="B4" s="17" t="s">
        <v>70</v>
      </c>
      <c r="C4" s="18" t="s">
        <v>16</v>
      </c>
      <c r="D4" s="18" t="s">
        <v>29</v>
      </c>
      <c r="E4" s="18">
        <v>7.4999999999999997E-2</v>
      </c>
      <c r="F4" s="18" t="s">
        <v>141</v>
      </c>
      <c r="G4" s="64"/>
      <c r="H4" s="55">
        <f t="shared" ref="H4:H6" si="0">E4*G4</f>
        <v>0</v>
      </c>
      <c r="I4" s="91"/>
    </row>
    <row r="5" spans="1:9" ht="16.5" thickBot="1">
      <c r="A5" s="40" t="s">
        <v>72</v>
      </c>
      <c r="B5" s="15" t="s">
        <v>73</v>
      </c>
      <c r="C5" s="16" t="s">
        <v>16</v>
      </c>
      <c r="D5" s="16" t="s">
        <v>29</v>
      </c>
      <c r="E5" s="16">
        <v>0.51200000000000001</v>
      </c>
      <c r="F5" s="16" t="s">
        <v>141</v>
      </c>
      <c r="G5" s="64"/>
      <c r="H5" s="54">
        <f t="shared" si="0"/>
        <v>0</v>
      </c>
      <c r="I5" s="91"/>
    </row>
    <row r="6" spans="1:9" ht="16.5" thickBot="1">
      <c r="A6" s="41" t="s">
        <v>74</v>
      </c>
      <c r="B6" s="17" t="s">
        <v>70</v>
      </c>
      <c r="C6" s="18" t="s">
        <v>16</v>
      </c>
      <c r="D6" s="18" t="s">
        <v>29</v>
      </c>
      <c r="E6" s="18">
        <v>7.4999999999999997E-2</v>
      </c>
      <c r="F6" s="18" t="s">
        <v>141</v>
      </c>
      <c r="G6" s="64"/>
      <c r="H6" s="55">
        <f t="shared" si="0"/>
        <v>0</v>
      </c>
      <c r="I6" s="91"/>
    </row>
    <row r="7" spans="1:9" s="6" customFormat="1" ht="19.5" thickBot="1">
      <c r="A7" s="87" t="s">
        <v>183</v>
      </c>
      <c r="B7" s="88"/>
      <c r="C7" s="88"/>
      <c r="D7" s="88"/>
      <c r="E7" s="88"/>
      <c r="F7" s="88"/>
      <c r="G7" s="88"/>
      <c r="H7" s="89"/>
      <c r="I7" s="92"/>
    </row>
    <row r="8" spans="1:9" ht="15.75">
      <c r="A8" s="42" t="s">
        <v>193</v>
      </c>
      <c r="B8" s="19" t="s">
        <v>31</v>
      </c>
      <c r="C8" s="20" t="s">
        <v>16</v>
      </c>
      <c r="D8" s="20" t="s">
        <v>30</v>
      </c>
      <c r="E8" s="20">
        <v>0.06</v>
      </c>
      <c r="F8" s="20" t="s">
        <v>141</v>
      </c>
      <c r="G8" s="65"/>
      <c r="H8" s="56">
        <f>E8*G8</f>
        <v>0</v>
      </c>
      <c r="I8" s="21" t="s">
        <v>29</v>
      </c>
    </row>
    <row r="9" spans="1:9" ht="16.5" thickBot="1">
      <c r="A9" s="43"/>
      <c r="B9" s="22"/>
      <c r="C9" s="23"/>
      <c r="D9" s="23"/>
      <c r="E9" s="23">
        <v>0.01</v>
      </c>
      <c r="F9" s="23" t="s">
        <v>142</v>
      </c>
      <c r="G9" s="24"/>
      <c r="H9" s="57">
        <f>E9*G8</f>
        <v>0</v>
      </c>
      <c r="I9" s="25" t="s">
        <v>11</v>
      </c>
    </row>
    <row r="10" spans="1:9" ht="15.75">
      <c r="A10" s="44" t="s">
        <v>33</v>
      </c>
      <c r="B10" s="26" t="s">
        <v>34</v>
      </c>
      <c r="C10" s="27" t="s">
        <v>16</v>
      </c>
      <c r="D10" s="27" t="s">
        <v>30</v>
      </c>
      <c r="E10" s="27">
        <v>0.09</v>
      </c>
      <c r="F10" s="27" t="s">
        <v>141</v>
      </c>
      <c r="G10" s="65"/>
      <c r="H10" s="58">
        <f t="shared" ref="H10:H20" si="1">E10*G10</f>
        <v>0</v>
      </c>
      <c r="I10" s="21" t="s">
        <v>29</v>
      </c>
    </row>
    <row r="11" spans="1:9" ht="16.5" thickBot="1">
      <c r="A11" s="45"/>
      <c r="B11" s="28"/>
      <c r="C11" s="29"/>
      <c r="D11" s="29"/>
      <c r="E11" s="29">
        <v>0.01</v>
      </c>
      <c r="F11" s="29" t="s">
        <v>142</v>
      </c>
      <c r="G11" s="24"/>
      <c r="H11" s="59">
        <f>E11*G10</f>
        <v>0</v>
      </c>
      <c r="I11" s="25" t="s">
        <v>11</v>
      </c>
    </row>
    <row r="12" spans="1:9" ht="15.75">
      <c r="A12" s="42" t="s">
        <v>57</v>
      </c>
      <c r="B12" s="19" t="s">
        <v>58</v>
      </c>
      <c r="C12" s="20" t="s">
        <v>16</v>
      </c>
      <c r="D12" s="20" t="s">
        <v>30</v>
      </c>
      <c r="E12" s="20">
        <v>2.7E-2</v>
      </c>
      <c r="F12" s="20" t="s">
        <v>141</v>
      </c>
      <c r="G12" s="65"/>
      <c r="H12" s="56">
        <f t="shared" si="1"/>
        <v>0</v>
      </c>
      <c r="I12" s="21" t="s">
        <v>29</v>
      </c>
    </row>
    <row r="13" spans="1:9" ht="16.5" thickBot="1">
      <c r="A13" s="43"/>
      <c r="B13" s="22"/>
      <c r="C13" s="23"/>
      <c r="D13" s="23"/>
      <c r="E13" s="23">
        <v>4.4999999999999998E-2</v>
      </c>
      <c r="F13" s="23" t="s">
        <v>142</v>
      </c>
      <c r="G13" s="24"/>
      <c r="H13" s="57">
        <f>E13*G12</f>
        <v>0</v>
      </c>
      <c r="I13" s="25" t="s">
        <v>11</v>
      </c>
    </row>
    <row r="14" spans="1:9" ht="15.75">
      <c r="A14" s="44" t="s">
        <v>75</v>
      </c>
      <c r="B14" s="26" t="s">
        <v>58</v>
      </c>
      <c r="C14" s="27" t="s">
        <v>16</v>
      </c>
      <c r="D14" s="27" t="s">
        <v>30</v>
      </c>
      <c r="E14" s="27">
        <v>2.7E-2</v>
      </c>
      <c r="F14" s="27" t="s">
        <v>141</v>
      </c>
      <c r="G14" s="65"/>
      <c r="H14" s="58">
        <f t="shared" si="1"/>
        <v>0</v>
      </c>
      <c r="I14" s="21" t="s">
        <v>29</v>
      </c>
    </row>
    <row r="15" spans="1:9" ht="16.5" thickBot="1">
      <c r="A15" s="45"/>
      <c r="B15" s="28"/>
      <c r="C15" s="29"/>
      <c r="D15" s="29"/>
      <c r="E15" s="29">
        <v>4.4999999999999998E-2</v>
      </c>
      <c r="F15" s="29" t="s">
        <v>142</v>
      </c>
      <c r="G15" s="24"/>
      <c r="H15" s="59">
        <f>E15*G14</f>
        <v>0</v>
      </c>
      <c r="I15" s="25" t="s">
        <v>11</v>
      </c>
    </row>
    <row r="16" spans="1:9" ht="15.75">
      <c r="A16" s="42" t="s">
        <v>76</v>
      </c>
      <c r="B16" s="19" t="s">
        <v>58</v>
      </c>
      <c r="C16" s="20" t="s">
        <v>16</v>
      </c>
      <c r="D16" s="20" t="s">
        <v>30</v>
      </c>
      <c r="E16" s="20">
        <v>2.7E-2</v>
      </c>
      <c r="F16" s="20" t="s">
        <v>141</v>
      </c>
      <c r="G16" s="65"/>
      <c r="H16" s="56">
        <f t="shared" si="1"/>
        <v>0</v>
      </c>
      <c r="I16" s="21" t="s">
        <v>29</v>
      </c>
    </row>
    <row r="17" spans="1:9" ht="16.5" thickBot="1">
      <c r="A17" s="43"/>
      <c r="B17" s="22"/>
      <c r="C17" s="23"/>
      <c r="D17" s="23"/>
      <c r="E17" s="23">
        <v>4.4999999999999998E-2</v>
      </c>
      <c r="F17" s="23" t="s">
        <v>142</v>
      </c>
      <c r="G17" s="24"/>
      <c r="H17" s="57">
        <f>E17*G16</f>
        <v>0</v>
      </c>
      <c r="I17" s="25" t="s">
        <v>11</v>
      </c>
    </row>
    <row r="18" spans="1:9" ht="15.75">
      <c r="A18" s="44" t="s">
        <v>77</v>
      </c>
      <c r="B18" s="26" t="s">
        <v>58</v>
      </c>
      <c r="C18" s="27" t="s">
        <v>16</v>
      </c>
      <c r="D18" s="27" t="s">
        <v>30</v>
      </c>
      <c r="E18" s="27">
        <v>2.7E-2</v>
      </c>
      <c r="F18" s="27" t="s">
        <v>141</v>
      </c>
      <c r="G18" s="65"/>
      <c r="H18" s="58">
        <f t="shared" si="1"/>
        <v>0</v>
      </c>
      <c r="I18" s="21" t="s">
        <v>29</v>
      </c>
    </row>
    <row r="19" spans="1:9" ht="16.5" thickBot="1">
      <c r="A19" s="45"/>
      <c r="B19" s="28"/>
      <c r="C19" s="29"/>
      <c r="D19" s="29"/>
      <c r="E19" s="29">
        <v>4.4999999999999998E-2</v>
      </c>
      <c r="F19" s="29" t="s">
        <v>142</v>
      </c>
      <c r="G19" s="24"/>
      <c r="H19" s="59">
        <f>E19*G18</f>
        <v>0</v>
      </c>
      <c r="I19" s="25" t="s">
        <v>11</v>
      </c>
    </row>
    <row r="20" spans="1:9" ht="15.75">
      <c r="A20" s="42" t="s">
        <v>78</v>
      </c>
      <c r="B20" s="19" t="s">
        <v>58</v>
      </c>
      <c r="C20" s="20" t="s">
        <v>16</v>
      </c>
      <c r="D20" s="20" t="s">
        <v>30</v>
      </c>
      <c r="E20" s="20">
        <v>2.7E-2</v>
      </c>
      <c r="F20" s="20" t="s">
        <v>141</v>
      </c>
      <c r="G20" s="65"/>
      <c r="H20" s="56">
        <f t="shared" si="1"/>
        <v>0</v>
      </c>
      <c r="I20" s="21" t="s">
        <v>29</v>
      </c>
    </row>
    <row r="21" spans="1:9" ht="16.5" thickBot="1">
      <c r="A21" s="43"/>
      <c r="B21" s="22"/>
      <c r="C21" s="23"/>
      <c r="D21" s="23"/>
      <c r="E21" s="23">
        <v>4.4999999999999998E-2</v>
      </c>
      <c r="F21" s="23" t="s">
        <v>142</v>
      </c>
      <c r="G21" s="24"/>
      <c r="H21" s="57">
        <f>E21*G20</f>
        <v>0</v>
      </c>
      <c r="I21" s="25" t="s">
        <v>11</v>
      </c>
    </row>
    <row r="22" spans="1:9" s="5" customFormat="1" ht="19.5" thickBot="1">
      <c r="A22" s="87" t="s">
        <v>11</v>
      </c>
      <c r="B22" s="88"/>
      <c r="C22" s="88"/>
      <c r="D22" s="88"/>
      <c r="E22" s="88"/>
      <c r="F22" s="88"/>
      <c r="G22" s="88"/>
      <c r="H22" s="89"/>
      <c r="I22" s="90"/>
    </row>
    <row r="23" spans="1:9" ht="16.5" thickBot="1">
      <c r="A23" s="40" t="s">
        <v>18</v>
      </c>
      <c r="B23" s="15" t="s">
        <v>19</v>
      </c>
      <c r="C23" s="16" t="s">
        <v>16</v>
      </c>
      <c r="D23" s="16" t="s">
        <v>11</v>
      </c>
      <c r="E23" s="16">
        <v>0.28599999999999998</v>
      </c>
      <c r="F23" s="16" t="s">
        <v>142</v>
      </c>
      <c r="G23" s="64"/>
      <c r="H23" s="54">
        <f>E23*G23</f>
        <v>0</v>
      </c>
      <c r="I23" s="91"/>
    </row>
    <row r="24" spans="1:9" ht="16.5" thickBot="1">
      <c r="A24" s="41" t="s">
        <v>20</v>
      </c>
      <c r="B24" s="17" t="s">
        <v>21</v>
      </c>
      <c r="C24" s="18" t="s">
        <v>2</v>
      </c>
      <c r="D24" s="18" t="s">
        <v>11</v>
      </c>
      <c r="E24" s="18">
        <v>0.08</v>
      </c>
      <c r="F24" s="18" t="s">
        <v>142</v>
      </c>
      <c r="G24" s="64"/>
      <c r="H24" s="55">
        <f t="shared" ref="H24:H34" si="2">E24*G24</f>
        <v>0</v>
      </c>
      <c r="I24" s="91"/>
    </row>
    <row r="25" spans="1:9" ht="16.5" thickBot="1">
      <c r="A25" s="40" t="s">
        <v>59</v>
      </c>
      <c r="B25" s="15" t="s">
        <v>60</v>
      </c>
      <c r="C25" s="16" t="s">
        <v>16</v>
      </c>
      <c r="D25" s="16" t="s">
        <v>11</v>
      </c>
      <c r="E25" s="16">
        <v>4.9500000000000002E-2</v>
      </c>
      <c r="F25" s="16" t="s">
        <v>142</v>
      </c>
      <c r="G25" s="64"/>
      <c r="H25" s="54">
        <f t="shared" si="2"/>
        <v>0</v>
      </c>
      <c r="I25" s="91"/>
    </row>
    <row r="26" spans="1:9" ht="16.5" thickBot="1">
      <c r="A26" s="41" t="s">
        <v>138</v>
      </c>
      <c r="B26" s="17" t="s">
        <v>32</v>
      </c>
      <c r="C26" s="18" t="s">
        <v>16</v>
      </c>
      <c r="D26" s="18" t="s">
        <v>11</v>
      </c>
      <c r="E26" s="18">
        <v>0.1</v>
      </c>
      <c r="F26" s="18" t="s">
        <v>142</v>
      </c>
      <c r="G26" s="64"/>
      <c r="H26" s="55">
        <f t="shared" si="2"/>
        <v>0</v>
      </c>
      <c r="I26" s="91"/>
    </row>
    <row r="27" spans="1:9" ht="16.5" thickBot="1">
      <c r="A27" s="40" t="s">
        <v>139</v>
      </c>
      <c r="B27" s="15" t="s">
        <v>54</v>
      </c>
      <c r="C27" s="16" t="s">
        <v>16</v>
      </c>
      <c r="D27" s="16" t="s">
        <v>11</v>
      </c>
      <c r="E27" s="16">
        <v>0.2031</v>
      </c>
      <c r="F27" s="16" t="s">
        <v>142</v>
      </c>
      <c r="G27" s="64"/>
      <c r="H27" s="54">
        <f t="shared" si="2"/>
        <v>0</v>
      </c>
      <c r="I27" s="91"/>
    </row>
    <row r="28" spans="1:9" ht="16.5" thickBot="1">
      <c r="A28" s="41" t="s">
        <v>13</v>
      </c>
      <c r="B28" s="17" t="s">
        <v>12</v>
      </c>
      <c r="C28" s="18" t="s">
        <v>16</v>
      </c>
      <c r="D28" s="18" t="s">
        <v>11</v>
      </c>
      <c r="E28" s="18">
        <v>5.7099999999999998E-2</v>
      </c>
      <c r="F28" s="18" t="s">
        <v>142</v>
      </c>
      <c r="G28" s="64"/>
      <c r="H28" s="55">
        <f t="shared" si="2"/>
        <v>0</v>
      </c>
      <c r="I28" s="91"/>
    </row>
    <row r="29" spans="1:9" ht="16.5" thickBot="1">
      <c r="A29" s="40" t="s">
        <v>55</v>
      </c>
      <c r="B29" s="15" t="s">
        <v>56</v>
      </c>
      <c r="C29" s="16" t="s">
        <v>16</v>
      </c>
      <c r="D29" s="16" t="s">
        <v>11</v>
      </c>
      <c r="E29" s="16">
        <v>1.6E-2</v>
      </c>
      <c r="F29" s="16" t="s">
        <v>142</v>
      </c>
      <c r="G29" s="64"/>
      <c r="H29" s="54">
        <f t="shared" si="2"/>
        <v>0</v>
      </c>
      <c r="I29" s="91"/>
    </row>
    <row r="30" spans="1:9" ht="16.5" thickBot="1">
      <c r="A30" s="41" t="s">
        <v>61</v>
      </c>
      <c r="B30" s="17" t="s">
        <v>62</v>
      </c>
      <c r="C30" s="18" t="s">
        <v>16</v>
      </c>
      <c r="D30" s="18" t="s">
        <v>11</v>
      </c>
      <c r="E30" s="18">
        <v>0.11609999999999999</v>
      </c>
      <c r="F30" s="18" t="s">
        <v>142</v>
      </c>
      <c r="G30" s="64"/>
      <c r="H30" s="55">
        <f t="shared" si="2"/>
        <v>0</v>
      </c>
      <c r="I30" s="91"/>
    </row>
    <row r="31" spans="1:9" ht="16.5" thickBot="1">
      <c r="A31" s="40" t="s">
        <v>63</v>
      </c>
      <c r="B31" s="15" t="s">
        <v>60</v>
      </c>
      <c r="C31" s="16" t="s">
        <v>16</v>
      </c>
      <c r="D31" s="16" t="s">
        <v>11</v>
      </c>
      <c r="E31" s="16">
        <v>4.9500000000000002E-2</v>
      </c>
      <c r="F31" s="16" t="s">
        <v>142</v>
      </c>
      <c r="G31" s="64"/>
      <c r="H31" s="54">
        <f t="shared" si="2"/>
        <v>0</v>
      </c>
      <c r="I31" s="91"/>
    </row>
    <row r="32" spans="1:9" ht="16.5" thickBot="1">
      <c r="A32" s="41" t="s">
        <v>64</v>
      </c>
      <c r="B32" s="17" t="s">
        <v>65</v>
      </c>
      <c r="C32" s="18" t="s">
        <v>16</v>
      </c>
      <c r="D32" s="18" t="s">
        <v>11</v>
      </c>
      <c r="E32" s="18">
        <v>2.8000000000000001E-2</v>
      </c>
      <c r="F32" s="18" t="s">
        <v>142</v>
      </c>
      <c r="G32" s="64"/>
      <c r="H32" s="55">
        <f t="shared" si="2"/>
        <v>0</v>
      </c>
      <c r="I32" s="91"/>
    </row>
    <row r="33" spans="1:24" ht="16.5" thickBot="1">
      <c r="A33" s="40" t="s">
        <v>66</v>
      </c>
      <c r="B33" s="15" t="s">
        <v>65</v>
      </c>
      <c r="C33" s="16" t="s">
        <v>16</v>
      </c>
      <c r="D33" s="16" t="s">
        <v>11</v>
      </c>
      <c r="E33" s="16">
        <v>2.8000000000000001E-2</v>
      </c>
      <c r="F33" s="16" t="s">
        <v>142</v>
      </c>
      <c r="G33" s="64"/>
      <c r="H33" s="54">
        <f t="shared" si="2"/>
        <v>0</v>
      </c>
      <c r="I33" s="91"/>
    </row>
    <row r="34" spans="1:24" ht="16.5" thickBot="1">
      <c r="A34" s="41" t="s">
        <v>68</v>
      </c>
      <c r="B34" s="17" t="s">
        <v>67</v>
      </c>
      <c r="C34" s="18" t="s">
        <v>16</v>
      </c>
      <c r="D34" s="18" t="s">
        <v>11</v>
      </c>
      <c r="E34" s="18">
        <v>0.374</v>
      </c>
      <c r="F34" s="18" t="s">
        <v>142</v>
      </c>
      <c r="G34" s="64"/>
      <c r="H34" s="55">
        <f t="shared" si="2"/>
        <v>0</v>
      </c>
      <c r="I34" s="91"/>
    </row>
    <row r="35" spans="1:24" s="5" customFormat="1" ht="19.5" thickBot="1">
      <c r="A35" s="87" t="s">
        <v>121</v>
      </c>
      <c r="B35" s="88"/>
      <c r="C35" s="88"/>
      <c r="D35" s="88"/>
      <c r="E35" s="88"/>
      <c r="F35" s="88"/>
      <c r="G35" s="88"/>
      <c r="H35" s="89"/>
      <c r="I35" s="91"/>
    </row>
    <row r="36" spans="1:24" ht="16.5" thickBot="1">
      <c r="A36" s="40" t="s">
        <v>156</v>
      </c>
      <c r="B36" s="15" t="s">
        <v>157</v>
      </c>
      <c r="C36" s="16" t="s">
        <v>2</v>
      </c>
      <c r="D36" s="16" t="s">
        <v>121</v>
      </c>
      <c r="E36" s="16">
        <v>1.48</v>
      </c>
      <c r="F36" s="16" t="s">
        <v>143</v>
      </c>
      <c r="G36" s="64"/>
      <c r="H36" s="54">
        <f>E36*G36</f>
        <v>0</v>
      </c>
      <c r="I36" s="91"/>
    </row>
    <row r="37" spans="1:24" s="5" customFormat="1" ht="19.5" thickBot="1">
      <c r="A37" s="87" t="s">
        <v>10</v>
      </c>
      <c r="B37" s="88"/>
      <c r="C37" s="88"/>
      <c r="D37" s="88"/>
      <c r="E37" s="88"/>
      <c r="F37" s="88"/>
      <c r="G37" s="88"/>
      <c r="H37" s="89"/>
      <c r="I37" s="91"/>
    </row>
    <row r="38" spans="1:24" ht="16.5" thickBot="1">
      <c r="A38" s="40" t="s">
        <v>37</v>
      </c>
      <c r="B38" s="15" t="s">
        <v>38</v>
      </c>
      <c r="C38" s="16" t="s">
        <v>2</v>
      </c>
      <c r="D38" s="16" t="s">
        <v>10</v>
      </c>
      <c r="E38" s="16">
        <v>5</v>
      </c>
      <c r="F38" s="16" t="s">
        <v>144</v>
      </c>
      <c r="G38" s="64"/>
      <c r="H38" s="54">
        <f>E38*G38</f>
        <v>0</v>
      </c>
      <c r="I38" s="91"/>
      <c r="M38" s="1"/>
      <c r="N38" s="1"/>
      <c r="O38" s="1"/>
      <c r="P38" s="1"/>
      <c r="Q38" s="1"/>
      <c r="R38" s="1"/>
      <c r="S38" s="1"/>
      <c r="T38" s="2"/>
      <c r="U38" s="1"/>
      <c r="V38" s="1"/>
      <c r="W38" s="1"/>
      <c r="X38" s="1"/>
    </row>
    <row r="39" spans="1:24" ht="15" customHeight="1" thickBot="1">
      <c r="A39" s="41" t="s">
        <v>35</v>
      </c>
      <c r="B39" s="17" t="s">
        <v>36</v>
      </c>
      <c r="C39" s="18" t="s">
        <v>2</v>
      </c>
      <c r="D39" s="18" t="s">
        <v>10</v>
      </c>
      <c r="E39" s="18">
        <v>8</v>
      </c>
      <c r="F39" s="18" t="s">
        <v>144</v>
      </c>
      <c r="G39" s="64"/>
      <c r="H39" s="55">
        <f t="shared" ref="H39:H101" si="3">E39*G39</f>
        <v>0</v>
      </c>
      <c r="I39" s="91"/>
      <c r="M39" s="1"/>
      <c r="N39" s="1"/>
      <c r="O39" s="1"/>
      <c r="P39" s="1"/>
      <c r="Q39" s="1"/>
      <c r="R39" s="1"/>
      <c r="S39" s="1"/>
      <c r="T39" s="2"/>
      <c r="U39" s="1"/>
      <c r="V39" s="1"/>
      <c r="W39" s="1"/>
      <c r="X39" s="3"/>
    </row>
    <row r="40" spans="1:24" ht="16.5" thickBot="1">
      <c r="A40" s="40" t="s">
        <v>107</v>
      </c>
      <c r="B40" s="15" t="s">
        <v>108</v>
      </c>
      <c r="C40" s="16" t="s">
        <v>2</v>
      </c>
      <c r="D40" s="16" t="s">
        <v>10</v>
      </c>
      <c r="E40" s="16">
        <v>9.9</v>
      </c>
      <c r="F40" s="16" t="s">
        <v>144</v>
      </c>
      <c r="G40" s="64"/>
      <c r="H40" s="54">
        <f t="shared" si="3"/>
        <v>0</v>
      </c>
      <c r="I40" s="91"/>
    </row>
    <row r="41" spans="1:24" ht="16.5" thickBot="1">
      <c r="A41" s="41" t="s">
        <v>39</v>
      </c>
      <c r="B41" s="17" t="s">
        <v>41</v>
      </c>
      <c r="C41" s="18" t="s">
        <v>2</v>
      </c>
      <c r="D41" s="18" t="s">
        <v>10</v>
      </c>
      <c r="E41" s="18">
        <v>8</v>
      </c>
      <c r="F41" s="18" t="s">
        <v>144</v>
      </c>
      <c r="G41" s="64"/>
      <c r="H41" s="55">
        <f t="shared" si="3"/>
        <v>0</v>
      </c>
      <c r="I41" s="91"/>
    </row>
    <row r="42" spans="1:24" ht="15" customHeight="1" thickBot="1">
      <c r="A42" s="40" t="s">
        <v>8</v>
      </c>
      <c r="B42" s="15" t="s">
        <v>9</v>
      </c>
      <c r="C42" s="16" t="s">
        <v>2</v>
      </c>
      <c r="D42" s="16" t="s">
        <v>10</v>
      </c>
      <c r="E42" s="16">
        <v>5</v>
      </c>
      <c r="F42" s="16" t="s">
        <v>144</v>
      </c>
      <c r="G42" s="64"/>
      <c r="H42" s="54">
        <f t="shared" si="3"/>
        <v>0</v>
      </c>
      <c r="I42" s="91"/>
      <c r="M42" s="1"/>
      <c r="N42" s="1"/>
      <c r="O42" s="1"/>
      <c r="P42" s="1"/>
      <c r="Q42" s="1"/>
      <c r="R42" s="1"/>
      <c r="S42" s="1"/>
      <c r="T42" s="2"/>
      <c r="U42" s="1"/>
      <c r="V42" s="1"/>
      <c r="W42" s="1"/>
      <c r="X42" s="3"/>
    </row>
    <row r="43" spans="1:24" ht="16.5" thickBot="1">
      <c r="A43" s="41" t="s">
        <v>40</v>
      </c>
      <c r="B43" s="17" t="s">
        <v>42</v>
      </c>
      <c r="C43" s="18" t="s">
        <v>2</v>
      </c>
      <c r="D43" s="18" t="s">
        <v>10</v>
      </c>
      <c r="E43" s="18">
        <v>5</v>
      </c>
      <c r="F43" s="18" t="s">
        <v>144</v>
      </c>
      <c r="G43" s="64"/>
      <c r="H43" s="55">
        <f t="shared" si="3"/>
        <v>0</v>
      </c>
      <c r="I43" s="91"/>
    </row>
    <row r="44" spans="1:24" ht="16.5" thickBot="1">
      <c r="A44" s="40" t="s">
        <v>43</v>
      </c>
      <c r="B44" s="15" t="s">
        <v>44</v>
      </c>
      <c r="C44" s="16" t="s">
        <v>2</v>
      </c>
      <c r="D44" s="16" t="s">
        <v>10</v>
      </c>
      <c r="E44" s="16">
        <v>8</v>
      </c>
      <c r="F44" s="16" t="s">
        <v>144</v>
      </c>
      <c r="G44" s="64"/>
      <c r="H44" s="54">
        <f t="shared" si="3"/>
        <v>0</v>
      </c>
      <c r="I44" s="91"/>
    </row>
    <row r="45" spans="1:24" ht="16.5" thickBot="1">
      <c r="A45" s="41" t="s">
        <v>45</v>
      </c>
      <c r="B45" s="17" t="s">
        <v>46</v>
      </c>
      <c r="C45" s="18" t="s">
        <v>2</v>
      </c>
      <c r="D45" s="18" t="s">
        <v>10</v>
      </c>
      <c r="E45" s="18">
        <v>8</v>
      </c>
      <c r="F45" s="18" t="s">
        <v>144</v>
      </c>
      <c r="G45" s="64"/>
      <c r="H45" s="55">
        <f t="shared" si="3"/>
        <v>0</v>
      </c>
      <c r="I45" s="91"/>
    </row>
    <row r="46" spans="1:24" s="5" customFormat="1" ht="19.5" thickBot="1">
      <c r="A46" s="87" t="s">
        <v>15</v>
      </c>
      <c r="B46" s="88"/>
      <c r="C46" s="88"/>
      <c r="D46" s="88"/>
      <c r="E46" s="88"/>
      <c r="F46" s="88"/>
      <c r="G46" s="88"/>
      <c r="H46" s="89"/>
      <c r="I46" s="91"/>
    </row>
    <row r="47" spans="1:24" ht="16.5" thickBot="1">
      <c r="A47" s="40" t="s">
        <v>90</v>
      </c>
      <c r="B47" s="15" t="s">
        <v>91</v>
      </c>
      <c r="C47" s="16" t="s">
        <v>16</v>
      </c>
      <c r="D47" s="16" t="s">
        <v>15</v>
      </c>
      <c r="E47" s="16">
        <v>2.1000000000000001E-2</v>
      </c>
      <c r="F47" s="16" t="s">
        <v>145</v>
      </c>
      <c r="G47" s="64"/>
      <c r="H47" s="54">
        <f t="shared" si="3"/>
        <v>0</v>
      </c>
      <c r="I47" s="91"/>
    </row>
    <row r="48" spans="1:24" ht="16.5" thickBot="1">
      <c r="A48" s="41" t="s">
        <v>79</v>
      </c>
      <c r="B48" s="17" t="s">
        <v>80</v>
      </c>
      <c r="C48" s="18" t="s">
        <v>16</v>
      </c>
      <c r="D48" s="18" t="s">
        <v>15</v>
      </c>
      <c r="E48" s="18">
        <v>8.6199999999999999E-2</v>
      </c>
      <c r="F48" s="18" t="s">
        <v>145</v>
      </c>
      <c r="G48" s="64"/>
      <c r="H48" s="55">
        <f t="shared" si="3"/>
        <v>0</v>
      </c>
      <c r="I48" s="91"/>
    </row>
    <row r="49" spans="1:9" ht="16.5" thickBot="1">
      <c r="A49" s="40" t="s">
        <v>81</v>
      </c>
      <c r="B49" s="15" t="s">
        <v>82</v>
      </c>
      <c r="C49" s="16" t="s">
        <v>2</v>
      </c>
      <c r="D49" s="16" t="s">
        <v>15</v>
      </c>
      <c r="E49" s="16">
        <v>1.72</v>
      </c>
      <c r="F49" s="16" t="s">
        <v>143</v>
      </c>
      <c r="G49" s="64"/>
      <c r="H49" s="54">
        <f t="shared" si="3"/>
        <v>0</v>
      </c>
      <c r="I49" s="91"/>
    </row>
    <row r="50" spans="1:9" ht="16.5" thickBot="1">
      <c r="A50" s="41" t="s">
        <v>186</v>
      </c>
      <c r="B50" s="17" t="s">
        <v>83</v>
      </c>
      <c r="C50" s="18" t="s">
        <v>2</v>
      </c>
      <c r="D50" s="18" t="s">
        <v>15</v>
      </c>
      <c r="E50" s="18">
        <v>0.43</v>
      </c>
      <c r="F50" s="18" t="s">
        <v>143</v>
      </c>
      <c r="G50" s="64"/>
      <c r="H50" s="55">
        <f t="shared" si="3"/>
        <v>0</v>
      </c>
      <c r="I50" s="91"/>
    </row>
    <row r="51" spans="1:9" ht="16.5" thickBot="1">
      <c r="A51" s="40" t="s">
        <v>84</v>
      </c>
      <c r="B51" s="15" t="s">
        <v>85</v>
      </c>
      <c r="C51" s="16" t="s">
        <v>2</v>
      </c>
      <c r="D51" s="16" t="s">
        <v>15</v>
      </c>
      <c r="E51" s="16">
        <v>0.77</v>
      </c>
      <c r="F51" s="16" t="s">
        <v>143</v>
      </c>
      <c r="G51" s="64"/>
      <c r="H51" s="54">
        <f t="shared" si="3"/>
        <v>0</v>
      </c>
      <c r="I51" s="91"/>
    </row>
    <row r="52" spans="1:9" ht="16.5" thickBot="1">
      <c r="A52" s="41" t="s">
        <v>86</v>
      </c>
      <c r="B52" s="17" t="s">
        <v>87</v>
      </c>
      <c r="C52" s="18" t="s">
        <v>2</v>
      </c>
      <c r="D52" s="18" t="s">
        <v>15</v>
      </c>
      <c r="E52" s="18">
        <v>0.13</v>
      </c>
      <c r="F52" s="18" t="s">
        <v>143</v>
      </c>
      <c r="G52" s="64"/>
      <c r="H52" s="55">
        <f t="shared" si="3"/>
        <v>0</v>
      </c>
      <c r="I52" s="91"/>
    </row>
    <row r="53" spans="1:9" ht="16.5" thickBot="1">
      <c r="A53" s="40" t="s">
        <v>89</v>
      </c>
      <c r="B53" s="15" t="s">
        <v>88</v>
      </c>
      <c r="C53" s="16" t="s">
        <v>16</v>
      </c>
      <c r="D53" s="16" t="s">
        <v>15</v>
      </c>
      <c r="E53" s="16">
        <v>2E-3</v>
      </c>
      <c r="F53" s="16" t="s">
        <v>145</v>
      </c>
      <c r="G53" s="64"/>
      <c r="H53" s="54">
        <f t="shared" si="3"/>
        <v>0</v>
      </c>
      <c r="I53" s="91"/>
    </row>
    <row r="54" spans="1:9" ht="16.5" thickBot="1">
      <c r="A54" s="41" t="s">
        <v>14</v>
      </c>
      <c r="B54" s="17" t="s">
        <v>17</v>
      </c>
      <c r="C54" s="18" t="s">
        <v>16</v>
      </c>
      <c r="D54" s="18" t="s">
        <v>15</v>
      </c>
      <c r="E54" s="18">
        <v>3.0000000000000001E-3</v>
      </c>
      <c r="F54" s="18" t="s">
        <v>145</v>
      </c>
      <c r="G54" s="64"/>
      <c r="H54" s="55">
        <f t="shared" si="3"/>
        <v>0</v>
      </c>
      <c r="I54" s="91"/>
    </row>
    <row r="55" spans="1:9" ht="16.5" thickBot="1">
      <c r="A55" s="40" t="s">
        <v>92</v>
      </c>
      <c r="B55" s="15" t="s">
        <v>87</v>
      </c>
      <c r="C55" s="16" t="s">
        <v>16</v>
      </c>
      <c r="D55" s="16" t="s">
        <v>15</v>
      </c>
      <c r="E55" s="16">
        <v>1.4999999999999999E-2</v>
      </c>
      <c r="F55" s="16" t="s">
        <v>145</v>
      </c>
      <c r="G55" s="64"/>
      <c r="H55" s="54">
        <f t="shared" si="3"/>
        <v>0</v>
      </c>
      <c r="I55" s="91"/>
    </row>
    <row r="56" spans="1:9" s="5" customFormat="1" ht="19.5" thickBot="1">
      <c r="A56" s="87" t="s">
        <v>22</v>
      </c>
      <c r="B56" s="88"/>
      <c r="C56" s="88"/>
      <c r="D56" s="88"/>
      <c r="E56" s="88"/>
      <c r="F56" s="88"/>
      <c r="G56" s="88"/>
      <c r="H56" s="89"/>
      <c r="I56" s="91"/>
    </row>
    <row r="57" spans="1:9" ht="16.5" thickBot="1">
      <c r="A57" s="40" t="s">
        <v>5</v>
      </c>
      <c r="B57" s="15" t="s">
        <v>6</v>
      </c>
      <c r="C57" s="16" t="s">
        <v>2</v>
      </c>
      <c r="D57" s="16" t="s">
        <v>22</v>
      </c>
      <c r="E57" s="16">
        <v>7.02</v>
      </c>
      <c r="F57" s="16" t="s">
        <v>143</v>
      </c>
      <c r="G57" s="64"/>
      <c r="H57" s="54">
        <f t="shared" si="3"/>
        <v>0</v>
      </c>
      <c r="I57" s="91"/>
    </row>
    <row r="58" spans="1:9" ht="16.5" thickBot="1">
      <c r="A58" s="41" t="s">
        <v>5</v>
      </c>
      <c r="B58" s="17" t="s">
        <v>7</v>
      </c>
      <c r="C58" s="18" t="s">
        <v>2</v>
      </c>
      <c r="D58" s="18" t="s">
        <v>22</v>
      </c>
      <c r="E58" s="18">
        <v>7.02</v>
      </c>
      <c r="F58" s="18" t="s">
        <v>143</v>
      </c>
      <c r="G58" s="64"/>
      <c r="H58" s="55">
        <f t="shared" si="3"/>
        <v>0</v>
      </c>
      <c r="I58" s="91"/>
    </row>
    <row r="59" spans="1:9" ht="16.5" thickBot="1">
      <c r="A59" s="40" t="s">
        <v>0</v>
      </c>
      <c r="B59" s="15" t="s">
        <v>1</v>
      </c>
      <c r="C59" s="16" t="s">
        <v>2</v>
      </c>
      <c r="D59" s="16" t="s">
        <v>22</v>
      </c>
      <c r="E59" s="16">
        <f>7.02*0.32</f>
        <v>2.2464</v>
      </c>
      <c r="F59" s="16" t="s">
        <v>143</v>
      </c>
      <c r="G59" s="64"/>
      <c r="H59" s="54">
        <f t="shared" si="3"/>
        <v>0</v>
      </c>
      <c r="I59" s="91"/>
    </row>
    <row r="60" spans="1:9" ht="16.5" thickBot="1">
      <c r="A60" s="41" t="s">
        <v>4</v>
      </c>
      <c r="B60" s="17" t="s">
        <v>1</v>
      </c>
      <c r="C60" s="18" t="s">
        <v>2</v>
      </c>
      <c r="D60" s="18" t="s">
        <v>22</v>
      </c>
      <c r="E60" s="18">
        <f>7.02*0.32</f>
        <v>2.2464</v>
      </c>
      <c r="F60" s="18" t="s">
        <v>143</v>
      </c>
      <c r="G60" s="64"/>
      <c r="H60" s="55">
        <f t="shared" si="3"/>
        <v>0</v>
      </c>
      <c r="I60" s="91"/>
    </row>
    <row r="61" spans="1:9" ht="16.5" thickBot="1">
      <c r="A61" s="40" t="s">
        <v>23</v>
      </c>
      <c r="B61" s="15" t="s">
        <v>24</v>
      </c>
      <c r="C61" s="16" t="s">
        <v>2</v>
      </c>
      <c r="D61" s="16" t="s">
        <v>22</v>
      </c>
      <c r="E61" s="16">
        <f>7.02*0.97</f>
        <v>6.8093999999999992</v>
      </c>
      <c r="F61" s="16" t="s">
        <v>143</v>
      </c>
      <c r="G61" s="64"/>
      <c r="H61" s="54">
        <f t="shared" si="3"/>
        <v>0</v>
      </c>
      <c r="I61" s="91"/>
    </row>
    <row r="62" spans="1:9" ht="16.5" thickBot="1">
      <c r="A62" s="41" t="s">
        <v>137</v>
      </c>
      <c r="B62" s="17" t="s">
        <v>133</v>
      </c>
      <c r="C62" s="18" t="s">
        <v>2</v>
      </c>
      <c r="D62" s="18" t="s">
        <v>22</v>
      </c>
      <c r="E62" s="18">
        <f>7.02*0.1</f>
        <v>0.70199999999999996</v>
      </c>
      <c r="F62" s="18" t="s">
        <v>143</v>
      </c>
      <c r="G62" s="64"/>
      <c r="H62" s="55">
        <f t="shared" si="3"/>
        <v>0</v>
      </c>
      <c r="I62" s="91"/>
    </row>
    <row r="63" spans="1:9" ht="16.5" thickBot="1">
      <c r="A63" s="40" t="s">
        <v>47</v>
      </c>
      <c r="B63" s="15" t="s">
        <v>48</v>
      </c>
      <c r="C63" s="16" t="s">
        <v>2</v>
      </c>
      <c r="D63" s="16" t="s">
        <v>22</v>
      </c>
      <c r="E63" s="16">
        <f>7.02*0.98</f>
        <v>6.879599999999999</v>
      </c>
      <c r="F63" s="16" t="s">
        <v>143</v>
      </c>
      <c r="G63" s="64"/>
      <c r="H63" s="54">
        <f t="shared" si="3"/>
        <v>0</v>
      </c>
      <c r="I63" s="91"/>
    </row>
    <row r="64" spans="1:9" s="5" customFormat="1" ht="19.5" thickBot="1">
      <c r="A64" s="87" t="s">
        <v>124</v>
      </c>
      <c r="B64" s="88"/>
      <c r="C64" s="88"/>
      <c r="D64" s="88"/>
      <c r="E64" s="88"/>
      <c r="F64" s="88"/>
      <c r="G64" s="88"/>
      <c r="H64" s="89"/>
      <c r="I64" s="91"/>
    </row>
    <row r="65" spans="1:9" ht="16.5" thickBot="1">
      <c r="A65" s="40" t="s">
        <v>125</v>
      </c>
      <c r="B65" s="15" t="s">
        <v>126</v>
      </c>
      <c r="C65" s="16" t="s">
        <v>2</v>
      </c>
      <c r="D65" s="16" t="s">
        <v>124</v>
      </c>
      <c r="E65" s="16">
        <v>13.2</v>
      </c>
      <c r="F65" s="16" t="s">
        <v>143</v>
      </c>
      <c r="G65" s="64"/>
      <c r="H65" s="54">
        <f t="shared" si="3"/>
        <v>0</v>
      </c>
      <c r="I65" s="91"/>
    </row>
    <row r="66" spans="1:9" ht="16.5" thickBot="1">
      <c r="A66" s="41" t="s">
        <v>122</v>
      </c>
      <c r="B66" s="17" t="s">
        <v>123</v>
      </c>
      <c r="C66" s="18" t="s">
        <v>2</v>
      </c>
      <c r="D66" s="18" t="s">
        <v>124</v>
      </c>
      <c r="E66" s="18">
        <v>7.5</v>
      </c>
      <c r="F66" s="18" t="s">
        <v>143</v>
      </c>
      <c r="G66" s="64"/>
      <c r="H66" s="55">
        <f t="shared" si="3"/>
        <v>0</v>
      </c>
      <c r="I66" s="91"/>
    </row>
    <row r="67" spans="1:9" ht="16.5" thickBot="1">
      <c r="A67" s="40" t="s">
        <v>130</v>
      </c>
      <c r="B67" s="15" t="s">
        <v>131</v>
      </c>
      <c r="C67" s="16" t="s">
        <v>2</v>
      </c>
      <c r="D67" s="16" t="s">
        <v>124</v>
      </c>
      <c r="E67" s="16">
        <v>10.8</v>
      </c>
      <c r="F67" s="16" t="s">
        <v>143</v>
      </c>
      <c r="G67" s="64"/>
      <c r="H67" s="54">
        <f t="shared" si="3"/>
        <v>0</v>
      </c>
      <c r="I67" s="91"/>
    </row>
    <row r="68" spans="1:9" s="5" customFormat="1" ht="19.5" thickBot="1">
      <c r="A68" s="87" t="s">
        <v>115</v>
      </c>
      <c r="B68" s="88"/>
      <c r="C68" s="88"/>
      <c r="D68" s="88"/>
      <c r="E68" s="88"/>
      <c r="F68" s="88"/>
      <c r="G68" s="88"/>
      <c r="H68" s="89"/>
      <c r="I68" s="91"/>
    </row>
    <row r="69" spans="1:9" ht="16.5" thickBot="1">
      <c r="A69" s="40" t="s">
        <v>113</v>
      </c>
      <c r="B69" s="15" t="s">
        <v>114</v>
      </c>
      <c r="C69" s="16" t="s">
        <v>2</v>
      </c>
      <c r="D69" s="16" t="s">
        <v>115</v>
      </c>
      <c r="E69" s="16">
        <v>0.7</v>
      </c>
      <c r="F69" s="16" t="s">
        <v>143</v>
      </c>
      <c r="G69" s="64"/>
      <c r="H69" s="54">
        <f t="shared" si="3"/>
        <v>0</v>
      </c>
      <c r="I69" s="91"/>
    </row>
    <row r="70" spans="1:9" s="5" customFormat="1" ht="19.5" thickBot="1">
      <c r="A70" s="87" t="s">
        <v>103</v>
      </c>
      <c r="B70" s="88"/>
      <c r="C70" s="88"/>
      <c r="D70" s="88"/>
      <c r="E70" s="88"/>
      <c r="F70" s="88"/>
      <c r="G70" s="88"/>
      <c r="H70" s="89"/>
      <c r="I70" s="92"/>
    </row>
    <row r="71" spans="1:9" ht="15.75">
      <c r="A71" s="42" t="s">
        <v>176</v>
      </c>
      <c r="B71" s="19" t="s">
        <v>177</v>
      </c>
      <c r="C71" s="20" t="s">
        <v>2</v>
      </c>
      <c r="D71" s="20" t="s">
        <v>103</v>
      </c>
      <c r="E71" s="20">
        <v>1.75</v>
      </c>
      <c r="F71" s="20" t="s">
        <v>147</v>
      </c>
      <c r="G71" s="65"/>
      <c r="H71" s="56">
        <f t="shared" si="3"/>
        <v>0</v>
      </c>
      <c r="I71" s="21" t="s">
        <v>115</v>
      </c>
    </row>
    <row r="72" spans="1:9" ht="16.5" thickBot="1">
      <c r="A72" s="43"/>
      <c r="B72" s="22"/>
      <c r="C72" s="23"/>
      <c r="D72" s="23"/>
      <c r="E72" s="23">
        <v>1.75</v>
      </c>
      <c r="F72" s="23" t="s">
        <v>148</v>
      </c>
      <c r="G72" s="24"/>
      <c r="H72" s="57">
        <f>E72*G71</f>
        <v>0</v>
      </c>
      <c r="I72" s="25" t="s">
        <v>187</v>
      </c>
    </row>
    <row r="73" spans="1:9" ht="15.75">
      <c r="A73" s="46" t="s">
        <v>178</v>
      </c>
      <c r="B73" s="26" t="s">
        <v>175</v>
      </c>
      <c r="C73" s="27" t="s">
        <v>2</v>
      </c>
      <c r="D73" s="27" t="s">
        <v>103</v>
      </c>
      <c r="E73" s="27">
        <v>1.67</v>
      </c>
      <c r="F73" s="27" t="s">
        <v>147</v>
      </c>
      <c r="G73" s="65"/>
      <c r="H73" s="58">
        <f t="shared" si="3"/>
        <v>0</v>
      </c>
      <c r="I73" s="21" t="s">
        <v>115</v>
      </c>
    </row>
    <row r="74" spans="1:9" ht="16.5" thickBot="1">
      <c r="A74" s="47"/>
      <c r="B74" s="28"/>
      <c r="C74" s="29"/>
      <c r="D74" s="29"/>
      <c r="E74" s="29">
        <v>1.67</v>
      </c>
      <c r="F74" s="29" t="s">
        <v>148</v>
      </c>
      <c r="G74" s="24"/>
      <c r="H74" s="59">
        <f>E74*G73</f>
        <v>0</v>
      </c>
      <c r="I74" s="25" t="s">
        <v>187</v>
      </c>
    </row>
    <row r="75" spans="1:9" ht="15.75">
      <c r="A75" s="42" t="s">
        <v>102</v>
      </c>
      <c r="B75" s="19" t="s">
        <v>104</v>
      </c>
      <c r="C75" s="20" t="s">
        <v>2</v>
      </c>
      <c r="D75" s="20" t="s">
        <v>103</v>
      </c>
      <c r="E75" s="20">
        <v>0.222</v>
      </c>
      <c r="F75" s="20" t="s">
        <v>147</v>
      </c>
      <c r="G75" s="65"/>
      <c r="H75" s="56">
        <f t="shared" si="3"/>
        <v>0</v>
      </c>
      <c r="I75" s="21" t="s">
        <v>115</v>
      </c>
    </row>
    <row r="76" spans="1:9" ht="16.5" thickBot="1">
      <c r="A76" s="43"/>
      <c r="B76" s="22"/>
      <c r="C76" s="23"/>
      <c r="D76" s="23"/>
      <c r="E76" s="23">
        <v>1.113</v>
      </c>
      <c r="F76" s="23" t="s">
        <v>148</v>
      </c>
      <c r="G76" s="24"/>
      <c r="H76" s="57">
        <f>E76*G75</f>
        <v>0</v>
      </c>
      <c r="I76" s="25" t="s">
        <v>187</v>
      </c>
    </row>
    <row r="77" spans="1:9" ht="15.75">
      <c r="A77" s="46" t="s">
        <v>105</v>
      </c>
      <c r="B77" s="30" t="s">
        <v>106</v>
      </c>
      <c r="C77" s="31" t="s">
        <v>2</v>
      </c>
      <c r="D77" s="31" t="s">
        <v>103</v>
      </c>
      <c r="E77" s="31">
        <v>0.3</v>
      </c>
      <c r="F77" s="31" t="s">
        <v>147</v>
      </c>
      <c r="G77" s="65"/>
      <c r="H77" s="60">
        <f t="shared" si="3"/>
        <v>0</v>
      </c>
      <c r="I77" s="21" t="s">
        <v>115</v>
      </c>
    </row>
    <row r="78" spans="1:9" ht="16.5" thickBot="1">
      <c r="A78" s="47"/>
      <c r="B78" s="32"/>
      <c r="C78" s="33"/>
      <c r="D78" s="33"/>
      <c r="E78" s="33">
        <v>0.3</v>
      </c>
      <c r="F78" s="33" t="s">
        <v>148</v>
      </c>
      <c r="G78" s="24"/>
      <c r="H78" s="61">
        <f>E78*G77</f>
        <v>0</v>
      </c>
      <c r="I78" s="25" t="s">
        <v>187</v>
      </c>
    </row>
    <row r="79" spans="1:9" ht="15.75">
      <c r="A79" s="42" t="s">
        <v>163</v>
      </c>
      <c r="B79" s="19" t="s">
        <v>174</v>
      </c>
      <c r="C79" s="20" t="s">
        <v>2</v>
      </c>
      <c r="D79" s="20" t="s">
        <v>103</v>
      </c>
      <c r="E79" s="20">
        <v>0.33400000000000002</v>
      </c>
      <c r="F79" s="20" t="s">
        <v>147</v>
      </c>
      <c r="G79" s="65"/>
      <c r="H79" s="56">
        <f t="shared" si="3"/>
        <v>0</v>
      </c>
      <c r="I79" s="21" t="s">
        <v>115</v>
      </c>
    </row>
    <row r="80" spans="1:9" ht="16.5" thickBot="1">
      <c r="A80" s="43"/>
      <c r="B80" s="22"/>
      <c r="C80" s="23"/>
      <c r="D80" s="23"/>
      <c r="E80" s="23">
        <v>0.33400000000000002</v>
      </c>
      <c r="F80" s="23" t="s">
        <v>148</v>
      </c>
      <c r="G80" s="24"/>
      <c r="H80" s="57">
        <f>E80*G79</f>
        <v>0</v>
      </c>
      <c r="I80" s="25" t="s">
        <v>187</v>
      </c>
    </row>
    <row r="81" spans="1:9" ht="15.75">
      <c r="A81" s="44" t="s">
        <v>168</v>
      </c>
      <c r="B81" s="26" t="s">
        <v>169</v>
      </c>
      <c r="C81" s="27" t="s">
        <v>2</v>
      </c>
      <c r="D81" s="27" t="s">
        <v>103</v>
      </c>
      <c r="E81" s="27">
        <v>2.52</v>
      </c>
      <c r="F81" s="27" t="s">
        <v>147</v>
      </c>
      <c r="G81" s="65"/>
      <c r="H81" s="58">
        <f t="shared" si="3"/>
        <v>0</v>
      </c>
      <c r="I81" s="21" t="s">
        <v>115</v>
      </c>
    </row>
    <row r="82" spans="1:9" ht="16.5" thickBot="1">
      <c r="A82" s="45"/>
      <c r="B82" s="28"/>
      <c r="C82" s="29"/>
      <c r="D82" s="29"/>
      <c r="E82" s="29">
        <v>2.52</v>
      </c>
      <c r="F82" s="29" t="s">
        <v>148</v>
      </c>
      <c r="G82" s="24"/>
      <c r="H82" s="59">
        <f>E82*G81</f>
        <v>0</v>
      </c>
      <c r="I82" s="25" t="s">
        <v>187</v>
      </c>
    </row>
    <row r="83" spans="1:9" ht="15.75">
      <c r="A83" s="42" t="s">
        <v>172</v>
      </c>
      <c r="B83" s="19" t="s">
        <v>173</v>
      </c>
      <c r="C83" s="20" t="s">
        <v>2</v>
      </c>
      <c r="D83" s="20" t="s">
        <v>103</v>
      </c>
      <c r="E83" s="20">
        <v>2.5</v>
      </c>
      <c r="F83" s="20" t="s">
        <v>147</v>
      </c>
      <c r="G83" s="65"/>
      <c r="H83" s="56">
        <f t="shared" si="3"/>
        <v>0</v>
      </c>
      <c r="I83" s="21" t="s">
        <v>115</v>
      </c>
    </row>
    <row r="84" spans="1:9" ht="16.5" thickBot="1">
      <c r="A84" s="43"/>
      <c r="B84" s="22"/>
      <c r="C84" s="23"/>
      <c r="D84" s="23"/>
      <c r="E84" s="23">
        <v>2.5</v>
      </c>
      <c r="F84" s="23" t="s">
        <v>148</v>
      </c>
      <c r="G84" s="66"/>
      <c r="H84" s="57">
        <f>E84*G83</f>
        <v>0</v>
      </c>
      <c r="I84" s="25" t="s">
        <v>187</v>
      </c>
    </row>
    <row r="85" spans="1:9" ht="15.75">
      <c r="A85" s="46" t="s">
        <v>170</v>
      </c>
      <c r="B85" s="30" t="s">
        <v>171</v>
      </c>
      <c r="C85" s="31" t="s">
        <v>2</v>
      </c>
      <c r="D85" s="31" t="s">
        <v>103</v>
      </c>
      <c r="E85" s="31">
        <v>1.75</v>
      </c>
      <c r="F85" s="31" t="s">
        <v>147</v>
      </c>
      <c r="G85" s="65"/>
      <c r="H85" s="60">
        <f t="shared" si="3"/>
        <v>0</v>
      </c>
      <c r="I85" s="21" t="s">
        <v>115</v>
      </c>
    </row>
    <row r="86" spans="1:9" ht="16.5" thickBot="1">
      <c r="A86" s="47"/>
      <c r="B86" s="32"/>
      <c r="C86" s="33"/>
      <c r="D86" s="33"/>
      <c r="E86" s="33">
        <v>1.75</v>
      </c>
      <c r="F86" s="33" t="s">
        <v>148</v>
      </c>
      <c r="G86" s="24"/>
      <c r="H86" s="61">
        <f>E86*G85</f>
        <v>0</v>
      </c>
      <c r="I86" s="25" t="s">
        <v>187</v>
      </c>
    </row>
    <row r="87" spans="1:9" ht="15.75">
      <c r="A87" s="42" t="s">
        <v>116</v>
      </c>
      <c r="B87" s="19" t="s">
        <v>117</v>
      </c>
      <c r="C87" s="20" t="s">
        <v>2</v>
      </c>
      <c r="D87" s="20" t="s">
        <v>103</v>
      </c>
      <c r="E87" s="20">
        <v>2.5</v>
      </c>
      <c r="F87" s="20" t="s">
        <v>147</v>
      </c>
      <c r="G87" s="65"/>
      <c r="H87" s="56">
        <f t="shared" si="3"/>
        <v>0</v>
      </c>
      <c r="I87" s="21" t="s">
        <v>115</v>
      </c>
    </row>
    <row r="88" spans="1:9" ht="16.5" thickBot="1">
      <c r="A88" s="43"/>
      <c r="B88" s="22"/>
      <c r="C88" s="23"/>
      <c r="D88" s="23"/>
      <c r="E88" s="23">
        <v>2.5</v>
      </c>
      <c r="F88" s="23" t="s">
        <v>148</v>
      </c>
      <c r="G88" s="24"/>
      <c r="H88" s="57">
        <f>E88*G87</f>
        <v>0</v>
      </c>
      <c r="I88" s="25" t="s">
        <v>187</v>
      </c>
    </row>
    <row r="89" spans="1:9" ht="15.75">
      <c r="A89" s="44" t="s">
        <v>118</v>
      </c>
      <c r="B89" s="26" t="s">
        <v>119</v>
      </c>
      <c r="C89" s="27" t="s">
        <v>2</v>
      </c>
      <c r="D89" s="27" t="s">
        <v>103</v>
      </c>
      <c r="E89" s="27">
        <v>2.86</v>
      </c>
      <c r="F89" s="27" t="s">
        <v>147</v>
      </c>
      <c r="G89" s="65"/>
      <c r="H89" s="58">
        <f t="shared" si="3"/>
        <v>0</v>
      </c>
      <c r="I89" s="21" t="s">
        <v>115</v>
      </c>
    </row>
    <row r="90" spans="1:9" ht="16.5" thickBot="1">
      <c r="A90" s="45"/>
      <c r="B90" s="28"/>
      <c r="C90" s="29"/>
      <c r="D90" s="29"/>
      <c r="E90" s="29">
        <v>2.86</v>
      </c>
      <c r="F90" s="29" t="s">
        <v>148</v>
      </c>
      <c r="G90" s="24"/>
      <c r="H90" s="59">
        <f>E90*G89</f>
        <v>0</v>
      </c>
      <c r="I90" s="25" t="s">
        <v>187</v>
      </c>
    </row>
    <row r="91" spans="1:9" ht="15.75">
      <c r="A91" s="42" t="s">
        <v>160</v>
      </c>
      <c r="B91" s="19" t="s">
        <v>120</v>
      </c>
      <c r="C91" s="20" t="s">
        <v>2</v>
      </c>
      <c r="D91" s="20" t="s">
        <v>103</v>
      </c>
      <c r="E91" s="20">
        <v>0.28899999999999998</v>
      </c>
      <c r="F91" s="20" t="s">
        <v>147</v>
      </c>
      <c r="G91" s="65"/>
      <c r="H91" s="56">
        <f t="shared" si="3"/>
        <v>0</v>
      </c>
      <c r="I91" s="21" t="s">
        <v>115</v>
      </c>
    </row>
    <row r="92" spans="1:9" ht="16.5" thickBot="1">
      <c r="A92" s="43"/>
      <c r="B92" s="22"/>
      <c r="C92" s="23"/>
      <c r="D92" s="23"/>
      <c r="E92" s="23">
        <v>0.57999999999999996</v>
      </c>
      <c r="F92" s="23" t="s">
        <v>148</v>
      </c>
      <c r="G92" s="24"/>
      <c r="H92" s="57">
        <f>E92*G91</f>
        <v>0</v>
      </c>
      <c r="I92" s="25" t="s">
        <v>187</v>
      </c>
    </row>
    <row r="93" spans="1:9" s="5" customFormat="1" ht="19.5" thickBot="1">
      <c r="A93" s="87" t="s">
        <v>100</v>
      </c>
      <c r="B93" s="88"/>
      <c r="C93" s="88"/>
      <c r="D93" s="88"/>
      <c r="E93" s="88"/>
      <c r="F93" s="88"/>
      <c r="G93" s="88"/>
      <c r="H93" s="89"/>
      <c r="I93" s="14"/>
    </row>
    <row r="94" spans="1:9" ht="15.75">
      <c r="A94" s="42" t="s">
        <v>99</v>
      </c>
      <c r="B94" s="19" t="s">
        <v>101</v>
      </c>
      <c r="C94" s="20" t="s">
        <v>2</v>
      </c>
      <c r="D94" s="20" t="s">
        <v>100</v>
      </c>
      <c r="E94" s="20">
        <v>8.4000000000000005E-2</v>
      </c>
      <c r="F94" s="20" t="s">
        <v>149</v>
      </c>
      <c r="G94" s="65"/>
      <c r="H94" s="56">
        <f t="shared" si="3"/>
        <v>0</v>
      </c>
      <c r="I94" s="21" t="s">
        <v>188</v>
      </c>
    </row>
    <row r="95" spans="1:9" ht="15.75">
      <c r="A95" s="48"/>
      <c r="B95" s="34"/>
      <c r="C95" s="35"/>
      <c r="D95" s="35"/>
      <c r="E95" s="35">
        <v>0.42199999999999999</v>
      </c>
      <c r="F95" s="35" t="s">
        <v>150</v>
      </c>
      <c r="G95" s="36"/>
      <c r="H95" s="62">
        <f>E95*G94</f>
        <v>0</v>
      </c>
      <c r="I95" s="37" t="s">
        <v>189</v>
      </c>
    </row>
    <row r="96" spans="1:9" ht="16.5" thickBot="1">
      <c r="A96" s="43"/>
      <c r="B96" s="22"/>
      <c r="C96" s="23"/>
      <c r="D96" s="23"/>
      <c r="E96" s="23">
        <v>0.42199999999999999</v>
      </c>
      <c r="F96" s="23" t="s">
        <v>148</v>
      </c>
      <c r="G96" s="24"/>
      <c r="H96" s="57">
        <f>E96*G94</f>
        <v>0</v>
      </c>
      <c r="I96" s="25" t="s">
        <v>187</v>
      </c>
    </row>
    <row r="97" spans="1:9" ht="15.75">
      <c r="A97" s="46" t="s">
        <v>164</v>
      </c>
      <c r="B97" s="26" t="s">
        <v>179</v>
      </c>
      <c r="C97" s="27"/>
      <c r="D97" s="27" t="s">
        <v>100</v>
      </c>
      <c r="E97" s="27">
        <v>7.17E-2</v>
      </c>
      <c r="F97" s="27" t="s">
        <v>149</v>
      </c>
      <c r="G97" s="65"/>
      <c r="H97" s="58">
        <f t="shared" si="3"/>
        <v>0</v>
      </c>
      <c r="I97" s="21" t="s">
        <v>188</v>
      </c>
    </row>
    <row r="98" spans="1:9" ht="15.75">
      <c r="A98" s="49"/>
      <c r="B98" s="38"/>
      <c r="C98" s="39"/>
      <c r="D98" s="39"/>
      <c r="E98" s="39">
        <v>0.35899999999999999</v>
      </c>
      <c r="F98" s="39" t="s">
        <v>150</v>
      </c>
      <c r="G98" s="36"/>
      <c r="H98" s="63">
        <f>E98*G97</f>
        <v>0</v>
      </c>
      <c r="I98" s="37" t="s">
        <v>189</v>
      </c>
    </row>
    <row r="99" spans="1:9" ht="16.5" thickBot="1">
      <c r="A99" s="45"/>
      <c r="B99" s="28"/>
      <c r="C99" s="29"/>
      <c r="D99" s="29"/>
      <c r="E99" s="29">
        <v>0.35899999999999999</v>
      </c>
      <c r="F99" s="29" t="s">
        <v>148</v>
      </c>
      <c r="G99" s="24"/>
      <c r="H99" s="59">
        <f>E99*G97</f>
        <v>0</v>
      </c>
      <c r="I99" s="25" t="s">
        <v>187</v>
      </c>
    </row>
    <row r="100" spans="1:9" s="5" customFormat="1" ht="19.5" thickBot="1">
      <c r="A100" s="87" t="s">
        <v>132</v>
      </c>
      <c r="B100" s="88"/>
      <c r="C100" s="88"/>
      <c r="D100" s="88"/>
      <c r="E100" s="88"/>
      <c r="F100" s="88"/>
      <c r="G100" s="88"/>
      <c r="H100" s="89"/>
      <c r="I100" s="14"/>
    </row>
    <row r="101" spans="1:9" ht="15.75">
      <c r="A101" s="42" t="s">
        <v>153</v>
      </c>
      <c r="B101" s="19" t="s">
        <v>154</v>
      </c>
      <c r="C101" s="20" t="s">
        <v>2</v>
      </c>
      <c r="D101" s="20" t="s">
        <v>132</v>
      </c>
      <c r="E101" s="20">
        <v>0.42199999999999999</v>
      </c>
      <c r="F101" s="20" t="s">
        <v>155</v>
      </c>
      <c r="G101" s="65"/>
      <c r="H101" s="56">
        <f t="shared" si="3"/>
        <v>0</v>
      </c>
      <c r="I101" s="21" t="s">
        <v>190</v>
      </c>
    </row>
    <row r="102" spans="1:9" ht="16.5" thickBot="1">
      <c r="A102" s="43"/>
      <c r="B102" s="22"/>
      <c r="C102" s="23"/>
      <c r="D102" s="23"/>
      <c r="E102" s="23">
        <v>2.11</v>
      </c>
      <c r="F102" s="23" t="s">
        <v>148</v>
      </c>
      <c r="G102" s="24"/>
      <c r="H102" s="57">
        <f>E102*G101</f>
        <v>0</v>
      </c>
      <c r="I102" s="25" t="s">
        <v>187</v>
      </c>
    </row>
    <row r="103" spans="1:9" ht="15.75">
      <c r="A103" s="46" t="s">
        <v>162</v>
      </c>
      <c r="B103" s="26" t="s">
        <v>167</v>
      </c>
      <c r="C103" s="27" t="s">
        <v>2</v>
      </c>
      <c r="D103" s="27" t="s">
        <v>132</v>
      </c>
      <c r="E103" s="27">
        <v>0.51200000000000001</v>
      </c>
      <c r="F103" s="27" t="s">
        <v>155</v>
      </c>
      <c r="G103" s="65"/>
      <c r="H103" s="58">
        <f t="shared" ref="H103:H126" si="4">E103*G103</f>
        <v>0</v>
      </c>
      <c r="I103" s="21" t="s">
        <v>190</v>
      </c>
    </row>
    <row r="104" spans="1:9" ht="16.5" thickBot="1">
      <c r="A104" s="47"/>
      <c r="B104" s="28"/>
      <c r="C104" s="29"/>
      <c r="D104" s="29"/>
      <c r="E104" s="29">
        <v>5.1180000000000003</v>
      </c>
      <c r="F104" s="29" t="s">
        <v>148</v>
      </c>
      <c r="G104" s="24"/>
      <c r="H104" s="59">
        <f>E104*G103</f>
        <v>0</v>
      </c>
      <c r="I104" s="25" t="s">
        <v>187</v>
      </c>
    </row>
    <row r="105" spans="1:9" ht="15.75">
      <c r="A105" s="42" t="s">
        <v>184</v>
      </c>
      <c r="B105" s="19" t="s">
        <v>166</v>
      </c>
      <c r="C105" s="20" t="s">
        <v>2</v>
      </c>
      <c r="D105" s="20" t="s">
        <v>132</v>
      </c>
      <c r="E105" s="20">
        <v>0.37</v>
      </c>
      <c r="F105" s="20" t="s">
        <v>155</v>
      </c>
      <c r="G105" s="65"/>
      <c r="H105" s="56">
        <f t="shared" si="4"/>
        <v>0</v>
      </c>
      <c r="I105" s="21" t="s">
        <v>190</v>
      </c>
    </row>
    <row r="106" spans="1:9" ht="16.5" thickBot="1">
      <c r="A106" s="43"/>
      <c r="B106" s="22"/>
      <c r="C106" s="23"/>
      <c r="D106" s="23"/>
      <c r="E106" s="23">
        <v>1.8480000000000001</v>
      </c>
      <c r="F106" s="23" t="s">
        <v>148</v>
      </c>
      <c r="G106" s="24"/>
      <c r="H106" s="57">
        <f>E106*G105</f>
        <v>0</v>
      </c>
      <c r="I106" s="25" t="s">
        <v>187</v>
      </c>
    </row>
    <row r="107" spans="1:9" ht="15.75">
      <c r="A107" s="46" t="s">
        <v>185</v>
      </c>
      <c r="B107" s="26" t="s">
        <v>134</v>
      </c>
      <c r="C107" s="27" t="s">
        <v>2</v>
      </c>
      <c r="D107" s="27" t="s">
        <v>132</v>
      </c>
      <c r="E107" s="27">
        <v>1.0029999999999999</v>
      </c>
      <c r="F107" s="27" t="s">
        <v>155</v>
      </c>
      <c r="G107" s="65"/>
      <c r="H107" s="58">
        <f t="shared" si="4"/>
        <v>0</v>
      </c>
      <c r="I107" s="21" t="s">
        <v>190</v>
      </c>
    </row>
    <row r="108" spans="1:9" ht="16.5" thickBot="1">
      <c r="A108" s="47"/>
      <c r="B108" s="28"/>
      <c r="C108" s="29"/>
      <c r="D108" s="29"/>
      <c r="E108" s="29">
        <v>5.0019999999999998</v>
      </c>
      <c r="F108" s="29" t="s">
        <v>148</v>
      </c>
      <c r="G108" s="24"/>
      <c r="H108" s="59">
        <f>E108*G107</f>
        <v>0</v>
      </c>
      <c r="I108" s="25" t="s">
        <v>187</v>
      </c>
    </row>
    <row r="109" spans="1:9" ht="15.75">
      <c r="A109" s="42" t="s">
        <v>161</v>
      </c>
      <c r="B109" s="19" t="s">
        <v>165</v>
      </c>
      <c r="C109" s="20" t="s">
        <v>2</v>
      </c>
      <c r="D109" s="20" t="s">
        <v>132</v>
      </c>
      <c r="E109" s="20">
        <v>0.36699999999999999</v>
      </c>
      <c r="F109" s="20" t="s">
        <v>155</v>
      </c>
      <c r="G109" s="65"/>
      <c r="H109" s="56">
        <f t="shared" si="4"/>
        <v>0</v>
      </c>
      <c r="I109" s="21" t="s">
        <v>190</v>
      </c>
    </row>
    <row r="110" spans="1:9" ht="16.5" thickBot="1">
      <c r="A110" s="43"/>
      <c r="B110" s="22"/>
      <c r="C110" s="23"/>
      <c r="D110" s="23"/>
      <c r="E110" s="23">
        <v>1.83</v>
      </c>
      <c r="F110" s="23" t="s">
        <v>148</v>
      </c>
      <c r="G110" s="24"/>
      <c r="H110" s="57">
        <f>E110*G109</f>
        <v>0</v>
      </c>
      <c r="I110" s="25" t="s">
        <v>187</v>
      </c>
    </row>
    <row r="111" spans="1:9" s="5" customFormat="1" ht="19.5" thickBot="1">
      <c r="A111" s="87" t="s">
        <v>128</v>
      </c>
      <c r="B111" s="88"/>
      <c r="C111" s="88"/>
      <c r="D111" s="88"/>
      <c r="E111" s="88"/>
      <c r="F111" s="88"/>
      <c r="G111" s="88"/>
      <c r="H111" s="89"/>
      <c r="I111" s="14"/>
    </row>
    <row r="112" spans="1:9" ht="15.75">
      <c r="A112" s="42" t="s">
        <v>159</v>
      </c>
      <c r="B112" s="19" t="s">
        <v>129</v>
      </c>
      <c r="C112" s="20" t="s">
        <v>2</v>
      </c>
      <c r="D112" s="20" t="s">
        <v>128</v>
      </c>
      <c r="E112" s="20">
        <v>0.36</v>
      </c>
      <c r="F112" s="20" t="s">
        <v>151</v>
      </c>
      <c r="G112" s="65"/>
      <c r="H112" s="56">
        <f t="shared" si="4"/>
        <v>0</v>
      </c>
      <c r="I112" s="21" t="s">
        <v>191</v>
      </c>
    </row>
    <row r="113" spans="1:9" ht="16.5" thickBot="1">
      <c r="A113" s="43"/>
      <c r="B113" s="22"/>
      <c r="C113" s="23"/>
      <c r="D113" s="23"/>
      <c r="E113" s="23">
        <v>0.9</v>
      </c>
      <c r="F113" s="23" t="s">
        <v>148</v>
      </c>
      <c r="G113" s="24"/>
      <c r="H113" s="57">
        <f>E113*G112</f>
        <v>0</v>
      </c>
      <c r="I113" s="25" t="s">
        <v>187</v>
      </c>
    </row>
    <row r="114" spans="1:9" ht="15.75">
      <c r="A114" s="44" t="s">
        <v>158</v>
      </c>
      <c r="B114" s="26" t="s">
        <v>127</v>
      </c>
      <c r="C114" s="27" t="s">
        <v>2</v>
      </c>
      <c r="D114" s="27" t="s">
        <v>128</v>
      </c>
      <c r="E114" s="27">
        <v>1.51</v>
      </c>
      <c r="F114" s="27" t="s">
        <v>151</v>
      </c>
      <c r="G114" s="65"/>
      <c r="H114" s="58">
        <f t="shared" si="4"/>
        <v>0</v>
      </c>
      <c r="I114" s="21" t="s">
        <v>191</v>
      </c>
    </row>
    <row r="115" spans="1:9" ht="16.5" thickBot="1">
      <c r="A115" s="45"/>
      <c r="B115" s="28"/>
      <c r="C115" s="29"/>
      <c r="D115" s="29"/>
      <c r="E115" s="29">
        <v>4.51</v>
      </c>
      <c r="F115" s="29" t="s">
        <v>148</v>
      </c>
      <c r="G115" s="24"/>
      <c r="H115" s="59">
        <f>E115*G114</f>
        <v>0</v>
      </c>
      <c r="I115" s="25" t="s">
        <v>187</v>
      </c>
    </row>
    <row r="116" spans="1:9" s="5" customFormat="1" ht="19.5" thickBot="1">
      <c r="A116" s="87" t="s">
        <v>50</v>
      </c>
      <c r="B116" s="88"/>
      <c r="C116" s="88"/>
      <c r="D116" s="88"/>
      <c r="E116" s="88"/>
      <c r="F116" s="88"/>
      <c r="G116" s="88"/>
      <c r="H116" s="89"/>
      <c r="I116" s="90"/>
    </row>
    <row r="117" spans="1:9" ht="16.5" thickBot="1">
      <c r="A117" s="40" t="s">
        <v>111</v>
      </c>
      <c r="B117" s="15" t="s">
        <v>112</v>
      </c>
      <c r="C117" s="16" t="s">
        <v>2</v>
      </c>
      <c r="D117" s="16" t="s">
        <v>50</v>
      </c>
      <c r="E117" s="16">
        <v>2</v>
      </c>
      <c r="F117" s="16" t="s">
        <v>143</v>
      </c>
      <c r="G117" s="64"/>
      <c r="H117" s="54">
        <f t="shared" si="4"/>
        <v>0</v>
      </c>
      <c r="I117" s="91"/>
    </row>
    <row r="118" spans="1:9" ht="16.5" thickBot="1">
      <c r="A118" s="41" t="s">
        <v>109</v>
      </c>
      <c r="B118" s="17" t="s">
        <v>110</v>
      </c>
      <c r="C118" s="18" t="s">
        <v>16</v>
      </c>
      <c r="D118" s="18" t="s">
        <v>50</v>
      </c>
      <c r="E118" s="18">
        <v>8.3000000000000004E-2</v>
      </c>
      <c r="F118" s="18" t="s">
        <v>152</v>
      </c>
      <c r="G118" s="64"/>
      <c r="H118" s="55">
        <f t="shared" si="4"/>
        <v>0</v>
      </c>
      <c r="I118" s="91"/>
    </row>
    <row r="119" spans="1:9" ht="16.5" thickBot="1">
      <c r="A119" s="40" t="s">
        <v>49</v>
      </c>
      <c r="B119" s="15" t="s">
        <v>51</v>
      </c>
      <c r="C119" s="16" t="s">
        <v>16</v>
      </c>
      <c r="D119" s="16" t="s">
        <v>50</v>
      </c>
      <c r="E119" s="16">
        <v>2.5000000000000001E-2</v>
      </c>
      <c r="F119" s="16" t="s">
        <v>152</v>
      </c>
      <c r="G119" s="64"/>
      <c r="H119" s="54">
        <f t="shared" si="4"/>
        <v>0</v>
      </c>
      <c r="I119" s="91"/>
    </row>
    <row r="120" spans="1:9" ht="16.5" thickBot="1">
      <c r="A120" s="41" t="s">
        <v>52</v>
      </c>
      <c r="B120" s="17" t="s">
        <v>53</v>
      </c>
      <c r="C120" s="18" t="s">
        <v>16</v>
      </c>
      <c r="D120" s="18" t="s">
        <v>50</v>
      </c>
      <c r="E120" s="18">
        <v>6.25E-2</v>
      </c>
      <c r="F120" s="18" t="s">
        <v>152</v>
      </c>
      <c r="G120" s="64"/>
      <c r="H120" s="55">
        <f t="shared" si="4"/>
        <v>0</v>
      </c>
      <c r="I120" s="91"/>
    </row>
    <row r="121" spans="1:9" s="5" customFormat="1" ht="19.5" thickBot="1">
      <c r="A121" s="87" t="s">
        <v>94</v>
      </c>
      <c r="B121" s="88"/>
      <c r="C121" s="88"/>
      <c r="D121" s="88"/>
      <c r="E121" s="88"/>
      <c r="F121" s="88"/>
      <c r="G121" s="88"/>
      <c r="H121" s="89"/>
      <c r="I121" s="92"/>
    </row>
    <row r="122" spans="1:9" ht="15.75">
      <c r="A122" s="42" t="s">
        <v>96</v>
      </c>
      <c r="B122" s="19" t="s">
        <v>97</v>
      </c>
      <c r="C122" s="20" t="s">
        <v>2</v>
      </c>
      <c r="D122" s="20" t="s">
        <v>94</v>
      </c>
      <c r="E122" s="20">
        <v>0.14000000000000001</v>
      </c>
      <c r="F122" s="20" t="s">
        <v>150</v>
      </c>
      <c r="G122" s="65"/>
      <c r="H122" s="56">
        <f t="shared" si="4"/>
        <v>0</v>
      </c>
      <c r="I122" s="21" t="s">
        <v>189</v>
      </c>
    </row>
    <row r="123" spans="1:9" ht="16.5" thickBot="1">
      <c r="A123" s="43"/>
      <c r="B123" s="22"/>
      <c r="C123" s="23"/>
      <c r="D123" s="23"/>
      <c r="E123" s="23">
        <v>0.14000000000000001</v>
      </c>
      <c r="F123" s="23" t="s">
        <v>148</v>
      </c>
      <c r="G123" s="24"/>
      <c r="H123" s="57">
        <f>E123*G122</f>
        <v>0</v>
      </c>
      <c r="I123" s="25" t="s">
        <v>187</v>
      </c>
    </row>
    <row r="124" spans="1:9" ht="15.75">
      <c r="A124" s="44" t="s">
        <v>93</v>
      </c>
      <c r="B124" s="26" t="s">
        <v>95</v>
      </c>
      <c r="C124" s="27" t="s">
        <v>2</v>
      </c>
      <c r="D124" s="27" t="s">
        <v>94</v>
      </c>
      <c r="E124" s="27">
        <v>0.74</v>
      </c>
      <c r="F124" s="27" t="s">
        <v>150</v>
      </c>
      <c r="G124" s="65"/>
      <c r="H124" s="58">
        <f t="shared" si="4"/>
        <v>0</v>
      </c>
      <c r="I124" s="21" t="s">
        <v>189</v>
      </c>
    </row>
    <row r="125" spans="1:9" ht="16.5" thickBot="1">
      <c r="A125" s="45"/>
      <c r="B125" s="28"/>
      <c r="C125" s="29"/>
      <c r="D125" s="29"/>
      <c r="E125" s="29">
        <v>0.74</v>
      </c>
      <c r="F125" s="29" t="s">
        <v>148</v>
      </c>
      <c r="G125" s="24"/>
      <c r="H125" s="59">
        <f>E125*G124</f>
        <v>0</v>
      </c>
      <c r="I125" s="25" t="s">
        <v>187</v>
      </c>
    </row>
    <row r="126" spans="1:9" ht="15.75">
      <c r="A126" s="42" t="s">
        <v>180</v>
      </c>
      <c r="B126" s="19" t="s">
        <v>98</v>
      </c>
      <c r="C126" s="20" t="s">
        <v>2</v>
      </c>
      <c r="D126" s="20" t="s">
        <v>94</v>
      </c>
      <c r="E126" s="20">
        <v>0.84699999999999998</v>
      </c>
      <c r="F126" s="20" t="s">
        <v>150</v>
      </c>
      <c r="G126" s="65"/>
      <c r="H126" s="56">
        <f t="shared" si="4"/>
        <v>0</v>
      </c>
      <c r="I126" s="21" t="s">
        <v>189</v>
      </c>
    </row>
    <row r="127" spans="1:9" ht="16.5" thickBot="1">
      <c r="A127" s="43"/>
      <c r="B127" s="22"/>
      <c r="C127" s="23"/>
      <c r="D127" s="23"/>
      <c r="E127" s="23">
        <v>0.84699999999999998</v>
      </c>
      <c r="F127" s="23" t="s">
        <v>148</v>
      </c>
      <c r="G127" s="24"/>
      <c r="H127" s="57">
        <f>E127*G126</f>
        <v>0</v>
      </c>
      <c r="I127" s="25" t="s">
        <v>187</v>
      </c>
    </row>
    <row r="128" spans="1:9" s="5" customFormat="1" ht="19.5" thickBot="1">
      <c r="A128" s="87" t="s">
        <v>28</v>
      </c>
      <c r="B128" s="88"/>
      <c r="C128" s="88"/>
      <c r="D128" s="88"/>
      <c r="E128" s="88"/>
      <c r="F128" s="88"/>
      <c r="G128" s="88"/>
      <c r="H128" s="89"/>
      <c r="I128" s="94"/>
    </row>
    <row r="129" spans="1:8" ht="16.5" thickBot="1">
      <c r="A129" s="40" t="s">
        <v>25</v>
      </c>
      <c r="B129" s="15" t="s">
        <v>26</v>
      </c>
      <c r="C129" s="16" t="s">
        <v>27</v>
      </c>
      <c r="D129" s="16" t="s">
        <v>28</v>
      </c>
      <c r="E129" s="16">
        <v>0.45</v>
      </c>
      <c r="F129" s="16" t="s">
        <v>143</v>
      </c>
      <c r="G129" s="64"/>
      <c r="H129" s="54">
        <f>E129*G129</f>
        <v>0</v>
      </c>
    </row>
    <row r="130" spans="1:8" ht="15" hidden="1" customHeight="1"/>
    <row r="131" spans="1:8" ht="15" hidden="1" customHeight="1"/>
    <row r="132" spans="1:8" ht="15" hidden="1" customHeight="1"/>
    <row r="133" spans="1:8" ht="15" hidden="1" customHeight="1"/>
    <row r="134" spans="1:8" ht="15" hidden="1" customHeight="1"/>
    <row r="135" spans="1:8" ht="15" hidden="1" customHeight="1"/>
    <row r="136" spans="1:8" ht="15" hidden="1" customHeight="1"/>
    <row r="137" spans="1:8" ht="15" hidden="1" customHeight="1">
      <c r="A137" t="s">
        <v>146</v>
      </c>
    </row>
    <row r="138" spans="1:8" ht="15" hidden="1" customHeight="1">
      <c r="A138" t="s">
        <v>192</v>
      </c>
    </row>
  </sheetData>
  <sheetProtection password="CCC6" sheet="1" objects="1" scenarios="1" selectLockedCells="1"/>
  <sortState ref="A2:E73">
    <sortCondition ref="D1"/>
  </sortState>
  <mergeCells count="20">
    <mergeCell ref="A68:H68"/>
    <mergeCell ref="A70:H70"/>
    <mergeCell ref="A93:H93"/>
    <mergeCell ref="A100:H100"/>
    <mergeCell ref="A46:H46"/>
    <mergeCell ref="I22:I70"/>
    <mergeCell ref="I2:I7"/>
    <mergeCell ref="I116:I121"/>
    <mergeCell ref="I128:I1048576"/>
    <mergeCell ref="A22:H22"/>
    <mergeCell ref="A7:H7"/>
    <mergeCell ref="A2:H2"/>
    <mergeCell ref="A35:H35"/>
    <mergeCell ref="A37:H37"/>
    <mergeCell ref="A111:H111"/>
    <mergeCell ref="A116:H116"/>
    <mergeCell ref="A121:H121"/>
    <mergeCell ref="A128:H128"/>
    <mergeCell ref="A56:H56"/>
    <mergeCell ref="A64:H6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730667B687A64998C90140E87D8C9C" ma:contentTypeVersion="1" ma:contentTypeDescription="Create a new document." ma:contentTypeScope="" ma:versionID="934e98b2892e1affcff5c9463b813643">
  <xsd:schema xmlns:xsd="http://www.w3.org/2001/XMLSchema" xmlns:p="http://schemas.microsoft.com/office/2006/metadata/properties" xmlns:ns2="ece1698c-17b7-4f78-ac95-bee17a7ec1e9" targetNamespace="http://schemas.microsoft.com/office/2006/metadata/properties" ma:root="true" ma:fieldsID="7893b84bfb61fd3e673bc7f259cb134f" ns2:_="">
    <xsd:import namespace="ece1698c-17b7-4f78-ac95-bee17a7ec1e9"/>
    <xsd:element name="properties">
      <xsd:complexType>
        <xsd:sequence>
          <xsd:element name="documentManagement">
            <xsd:complexType>
              <xsd:all>
                <xsd:element ref="ns2:Permit_x0020_Version"/>
              </xsd:all>
            </xsd:complexType>
          </xsd:element>
        </xsd:sequence>
      </xsd:complexType>
    </xsd:element>
  </xsd:schema>
  <xsd:schema xmlns:xsd="http://www.w3.org/2001/XMLSchema" xmlns:dms="http://schemas.microsoft.com/office/2006/documentManagement/types" targetNamespace="ece1698c-17b7-4f78-ac95-bee17a7ec1e9" elementFormDefault="qualified">
    <xsd:import namespace="http://schemas.microsoft.com/office/2006/documentManagement/types"/>
    <xsd:element name="Permit_x0020_Version" ma:index="8" ma:displayName="Permit Version" ma:decimals="0" ma:description="This is the issued permit version. Largest value is the latest version." ma:internalName="Permit_x0020_Version"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ermit_x0020_Version xmlns="ece1698c-17b7-4f78-ac95-bee17a7ec1e9">3</Permit_x0020_Vers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EEF33E-ED04-4B10-900E-B8E05D460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1698c-17b7-4f78-ac95-bee17a7ec1e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A75F70-7DBE-4A10-887E-A113A394DAEE}">
  <ds:schemaRefs>
    <ds:schemaRef ds:uri="http://schemas.microsoft.com/office/2006/metadata/properties"/>
    <ds:schemaRef ds:uri="ece1698c-17b7-4f78-ac95-bee17a7ec1e9"/>
  </ds:schemaRefs>
</ds:datastoreItem>
</file>

<file path=customXml/itemProps3.xml><?xml version="1.0" encoding="utf-8"?>
<ds:datastoreItem xmlns:ds="http://schemas.openxmlformats.org/officeDocument/2006/customXml" ds:itemID="{F75ABB34-94B6-4E6E-8718-23F4A312B1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Conversion Table</vt:lpstr>
    </vt:vector>
  </TitlesOfParts>
  <Company>WA Department of Ecology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joje461</dc:creator>
  <cp:lastModifiedBy>joje461</cp:lastModifiedBy>
  <dcterms:created xsi:type="dcterms:W3CDTF">2014-07-08T14:56:59Z</dcterms:created>
  <dcterms:modified xsi:type="dcterms:W3CDTF">2014-12-09T18:32:20Z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0x010100B4730667B687A64998C90140E87D8C9C</vt:lpwstr>
  </property>
</Properties>
</file>